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41 ЕП" sheetId="1" r:id="rId1"/>
    <sheet name="42 ЕП" sheetId="2" r:id="rId2"/>
    <sheet name="21с ЕП" sheetId="3" r:id="rId3"/>
    <sheet name="11с ФК" sheetId="4" r:id="rId4"/>
  </sheets>
  <definedNames/>
  <calcPr fullCalcOnLoad="1"/>
</workbook>
</file>

<file path=xl/sharedStrings.xml><?xml version="1.0" encoding="utf-8"?>
<sst xmlns="http://schemas.openxmlformats.org/spreadsheetml/2006/main" count="254" uniqueCount="119">
  <si>
    <t>АВРАМЕНКО Яна Валеріївна</t>
  </si>
  <si>
    <t>АДАМЕНКО Вікторія Володимирівна</t>
  </si>
  <si>
    <t>БЄЛЄВА Юлія Олександрівна</t>
  </si>
  <si>
    <t>БЕХТІР Максим Миколайович</t>
  </si>
  <si>
    <t>БОЛГАР Катерина Сергіївна</t>
  </si>
  <si>
    <t>БУРЯК Анжеліка Юріївна</t>
  </si>
  <si>
    <t>ВОЙТОВИЧ Маргарита Юріївна</t>
  </si>
  <si>
    <t>ГОЛІК Анастасія Андріївна</t>
  </si>
  <si>
    <t>ГОСТІЩЕВА Єлизавета Віталіївна</t>
  </si>
  <si>
    <t>ЗАВОРОТНЯ Надія Миколаївна</t>
  </si>
  <si>
    <t>КЛОЧКО Валентина Юріївна</t>
  </si>
  <si>
    <t>КОВАЛЕНКО Світлана Олександрівна</t>
  </si>
  <si>
    <t>МАТВЄЄВ Владислав Петрович</t>
  </si>
  <si>
    <t>ПЕДАШ Альона Ігорівна</t>
  </si>
  <si>
    <t>СТЕПАНОВА Вікторія Вікторівна</t>
  </si>
  <si>
    <t>ШАГІНЯН Вікторія Каренівна</t>
  </si>
  <si>
    <t>ШЕЛУДЬКО Катерина Вячеславівна</t>
  </si>
  <si>
    <t>ШМАТКО Ірина Віталіївна</t>
  </si>
  <si>
    <t>ЩЕРБИНА Марина Ігорівна</t>
  </si>
  <si>
    <t>№</t>
  </si>
  <si>
    <t>ПІБ</t>
  </si>
  <si>
    <t>Тема 1</t>
  </si>
  <si>
    <t>Тема 2</t>
  </si>
  <si>
    <t>Тема 3</t>
  </si>
  <si>
    <t>Тема 4</t>
  </si>
  <si>
    <t>Тема 5</t>
  </si>
  <si>
    <t>Тема 6</t>
  </si>
  <si>
    <t>Тема 7</t>
  </si>
  <si>
    <t>Контр задачі 1</t>
  </si>
  <si>
    <t>Контр задачі 2</t>
  </si>
  <si>
    <t>Контр задачі 3</t>
  </si>
  <si>
    <t>Самост</t>
  </si>
  <si>
    <t>робота</t>
  </si>
  <si>
    <t>КВК</t>
  </si>
  <si>
    <t>Всього</t>
  </si>
  <si>
    <t>%</t>
  </si>
  <si>
    <t>бали</t>
  </si>
  <si>
    <t>оцінка</t>
  </si>
  <si>
    <t xml:space="preserve">реферат 5 балів </t>
  </si>
  <si>
    <t>словарь 3 бали</t>
  </si>
  <si>
    <t>Індивід 7 балів</t>
  </si>
  <si>
    <t>Наука по 15 балів</t>
  </si>
  <si>
    <t>АНАФІЄВ Музафар Рефатович</t>
  </si>
  <si>
    <t>ГОРОШКО Іван Юрійович</t>
  </si>
  <si>
    <t>ГУЛЕВСЬКА Катерина Геннадіївна</t>
  </si>
  <si>
    <t>ДУСЬ Аліна Станіславівна</t>
  </si>
  <si>
    <t>КОНДРАШКІНА Олена Вячеславівна</t>
  </si>
  <si>
    <t>МІРЗААХМЕДОВА Зухра Ісмонжонівна</t>
  </si>
  <si>
    <t>ПІСКЛОВА Софія Олегівна</t>
  </si>
  <si>
    <t>ПОВЗЛО Катерина Миколаївна</t>
  </si>
  <si>
    <t>САГАЙДАК Еллона Юріївна</t>
  </si>
  <si>
    <t>САВІНКОВ Михайло Миколайович</t>
  </si>
  <si>
    <t>САХНО Юлія Миколаївна</t>
  </si>
  <si>
    <t>ТВЕРДОХЛІБ Наталія Вікторівна</t>
  </si>
  <si>
    <t>ФІШЕР Юлія Сергіївна</t>
  </si>
  <si>
    <t>ШАВАРИКІНА Ганна Сергіївна</t>
  </si>
  <si>
    <t>ШЕВЄЛЬОВА Надія Сергіївна</t>
  </si>
  <si>
    <t>ШКОДИЧ Анастасія Ігоревна</t>
  </si>
  <si>
    <t>ШУКУРОВА Ельзара Серьянівна</t>
  </si>
  <si>
    <t>ЯКУЩЕНКО Кирило Олександрович</t>
  </si>
  <si>
    <t>ЯНЕНКО Анастасія Вадимівна</t>
  </si>
  <si>
    <t>АНТОНЮК Вадим Петрович</t>
  </si>
  <si>
    <t>БІЛКА Поліна Сергіївна</t>
  </si>
  <si>
    <t>БАБОХІНА Олена Олексіївна</t>
  </si>
  <si>
    <t>БОЖКО Іван Олександрович</t>
  </si>
  <si>
    <t>ВІТЕР Інна Віталіївна</t>
  </si>
  <si>
    <t>ДВОРНИК Артем Геннадійович</t>
  </si>
  <si>
    <t>ДОРОГІНА Ганна Михайлівна</t>
  </si>
  <si>
    <t>ЖЕРНОВНІКОВ Павло Сергійович</t>
  </si>
  <si>
    <t>КАПУСТЕНКО Тетяна Костянтинівна</t>
  </si>
  <si>
    <t>КОМОРНА Тетяна Миколаївна</t>
  </si>
  <si>
    <t>КОРНІЄНКО Віола Володимирівна</t>
  </si>
  <si>
    <t>КУШНІР Тетяна Богданівна</t>
  </si>
  <si>
    <t>ЛЮТИЙ Юрій Олегович</t>
  </si>
  <si>
    <t>МЕЛЬНИК Тетяна Олександрівна</t>
  </si>
  <si>
    <t>МОНІД Олександра Анатоліївна</t>
  </si>
  <si>
    <t>РОМАНОВ Валерій Костянтинович</t>
  </si>
  <si>
    <t>СМІРНОВ Павло Володимирович</t>
  </si>
  <si>
    <t>ТИМЧЕНКО Микита Іванович</t>
  </si>
  <si>
    <t>ТИСЛИЧЕНКО Олексій Юрійович</t>
  </si>
  <si>
    <t>ТРЮХАН Людмила Миколаївна</t>
  </si>
  <si>
    <t>ХАРЧЕНКО Артем Сергійович</t>
  </si>
  <si>
    <t>ЯКИМЕНКО Юлія Станіславівна</t>
  </si>
  <si>
    <t>Алімова Людмила Вікторівна</t>
  </si>
  <si>
    <t>Артеменко Валерія Віталіївна</t>
  </si>
  <si>
    <t>Васильєва Мар'яна Григорівна</t>
  </si>
  <si>
    <t>Гарифзянова Яна Михайлівна</t>
  </si>
  <si>
    <t>Горбань Вікторія Юріївна</t>
  </si>
  <si>
    <t>Горбик Анастасія Олегівна</t>
  </si>
  <si>
    <t>Живило Дмитро Едуардович</t>
  </si>
  <si>
    <t>Кармишова Ольга Павлівна</t>
  </si>
  <si>
    <t>Карпець Наталія Сергіївна</t>
  </si>
  <si>
    <t>Клинько Альона Юріївна</t>
  </si>
  <si>
    <t>Коломоєць Світлана Вікторівна</t>
  </si>
  <si>
    <t>Кошелєв Юрій Володимирович</t>
  </si>
  <si>
    <t>Кухарська Ганна Олександрівна</t>
  </si>
  <si>
    <t>Кучеренко Євгенія Андріївна</t>
  </si>
  <si>
    <t>Лось Олена Віталіївна</t>
  </si>
  <si>
    <t>Манацюк Микола Олександрович</t>
  </si>
  <si>
    <t>Мельников Костянтин Костянтинович</t>
  </si>
  <si>
    <t>Паталах Юлія Миколаївна</t>
  </si>
  <si>
    <t>Победінська Анастасія Дмитрівна</t>
  </si>
  <si>
    <t>Романюта Наталія Сергіївна</t>
  </si>
  <si>
    <t>Сивак Василь Васильович</t>
  </si>
  <si>
    <t>Стрюк Ілля Валерійович</t>
  </si>
  <si>
    <t>Трипольський Євгеній Олександрович</t>
  </si>
  <si>
    <t>Філіппов Денис Віталійович</t>
  </si>
  <si>
    <t>Фролов Віктор Олександрович</t>
  </si>
  <si>
    <t>Хмельницький Костянтин Віталійович</t>
  </si>
  <si>
    <t>Ціомашко Олександр Валерійович</t>
  </si>
  <si>
    <t>Цьопкало Анна Григорівна</t>
  </si>
  <si>
    <t>Шейко Юлія Олександрівна</t>
  </si>
  <si>
    <t>ПМК 1 (11 балів)</t>
  </si>
  <si>
    <t>ПМК 2 (9 балів)</t>
  </si>
  <si>
    <t xml:space="preserve">реферат 3 бали </t>
  </si>
  <si>
    <t>словарь 2 бали</t>
  </si>
  <si>
    <t>Індивід 5 балів</t>
  </si>
  <si>
    <t>Наука 10 балів</t>
  </si>
  <si>
    <t>Іспит до 30 балів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</si>
</sst>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2" fillId="2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13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9" borderId="32" xfId="0" applyFont="1" applyFill="1" applyBorder="1" applyAlignment="1">
      <alignment horizontal="center"/>
    </xf>
    <xf numFmtId="0" fontId="1" fillId="9" borderId="2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4" borderId="22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zoomScale="50" zoomScaleNormal="50" workbookViewId="0" topLeftCell="A1">
      <selection activeCell="Y26" sqref="Y26"/>
    </sheetView>
  </sheetViews>
  <sheetFormatPr defaultColWidth="9.140625" defaultRowHeight="12.75"/>
  <cols>
    <col min="2" max="2" width="27.28125" style="0" customWidth="1"/>
    <col min="23" max="23" width="19.140625" style="0" customWidth="1"/>
    <col min="24" max="24" width="22.421875" style="0" customWidth="1"/>
    <col min="25" max="25" width="18.8515625" style="0" customWidth="1"/>
    <col min="26" max="26" width="11.8515625" style="0" customWidth="1"/>
    <col min="27" max="27" width="12.8515625" style="0" customWidth="1"/>
    <col min="28" max="28" width="12.421875" style="0" customWidth="1"/>
  </cols>
  <sheetData>
    <row r="1" spans="1:28" ht="19.5" thickBot="1">
      <c r="A1" s="123" t="s">
        <v>19</v>
      </c>
      <c r="B1" s="121" t="s">
        <v>20</v>
      </c>
      <c r="C1" s="118" t="s">
        <v>21</v>
      </c>
      <c r="D1" s="115"/>
      <c r="E1" s="114" t="s">
        <v>22</v>
      </c>
      <c r="F1" s="115"/>
      <c r="G1" s="114" t="s">
        <v>23</v>
      </c>
      <c r="H1" s="115"/>
      <c r="I1" s="114" t="s">
        <v>24</v>
      </c>
      <c r="J1" s="115"/>
      <c r="K1" s="114" t="s">
        <v>25</v>
      </c>
      <c r="L1" s="115"/>
      <c r="M1" s="114" t="s">
        <v>26</v>
      </c>
      <c r="N1" s="115"/>
      <c r="O1" s="114" t="s">
        <v>27</v>
      </c>
      <c r="P1" s="115"/>
      <c r="Q1" s="116" t="s">
        <v>28</v>
      </c>
      <c r="R1" s="117"/>
      <c r="S1" s="116" t="s">
        <v>29</v>
      </c>
      <c r="T1" s="117"/>
      <c r="U1" s="116" t="s">
        <v>30</v>
      </c>
      <c r="V1" s="117"/>
      <c r="W1" s="125" t="s">
        <v>31</v>
      </c>
      <c r="X1" s="117"/>
      <c r="Y1" s="126" t="s">
        <v>40</v>
      </c>
      <c r="Z1" s="114" t="s">
        <v>41</v>
      </c>
      <c r="AA1" s="115"/>
      <c r="AB1" s="119" t="s">
        <v>34</v>
      </c>
    </row>
    <row r="2" spans="1:28" ht="19.5" thickBot="1">
      <c r="A2" s="124"/>
      <c r="B2" s="122"/>
      <c r="C2" s="55" t="s">
        <v>35</v>
      </c>
      <c r="D2" s="30" t="s">
        <v>36</v>
      </c>
      <c r="E2" s="55" t="s">
        <v>35</v>
      </c>
      <c r="F2" s="17" t="s">
        <v>36</v>
      </c>
      <c r="G2" s="53" t="s">
        <v>35</v>
      </c>
      <c r="H2" s="17" t="s">
        <v>36</v>
      </c>
      <c r="I2" s="55" t="s">
        <v>35</v>
      </c>
      <c r="J2" s="17" t="s">
        <v>36</v>
      </c>
      <c r="K2" s="55" t="s">
        <v>35</v>
      </c>
      <c r="L2" s="17" t="s">
        <v>36</v>
      </c>
      <c r="M2" s="64" t="s">
        <v>35</v>
      </c>
      <c r="N2" s="55" t="s">
        <v>36</v>
      </c>
      <c r="O2" s="55" t="s">
        <v>35</v>
      </c>
      <c r="P2" s="17" t="s">
        <v>36</v>
      </c>
      <c r="Q2" s="55" t="s">
        <v>37</v>
      </c>
      <c r="R2" s="53" t="s">
        <v>36</v>
      </c>
      <c r="S2" s="53" t="s">
        <v>37</v>
      </c>
      <c r="T2" s="53" t="s">
        <v>36</v>
      </c>
      <c r="U2" s="111" t="s">
        <v>37</v>
      </c>
      <c r="V2" s="55" t="s">
        <v>36</v>
      </c>
      <c r="W2" s="55" t="s">
        <v>38</v>
      </c>
      <c r="X2" s="55" t="s">
        <v>39</v>
      </c>
      <c r="Y2" s="127"/>
      <c r="Z2" s="55" t="s">
        <v>32</v>
      </c>
      <c r="AA2" s="64" t="s">
        <v>33</v>
      </c>
      <c r="AB2" s="120"/>
    </row>
    <row r="3" spans="1:28" ht="44.25" customHeight="1" thickBot="1">
      <c r="A3" s="21">
        <v>1</v>
      </c>
      <c r="B3" s="18" t="s">
        <v>0</v>
      </c>
      <c r="C3" s="56">
        <v>0</v>
      </c>
      <c r="D3" s="44">
        <f>C3/100*7</f>
        <v>0</v>
      </c>
      <c r="E3" s="56">
        <v>0</v>
      </c>
      <c r="F3" s="47">
        <f>E3/100*7</f>
        <v>0</v>
      </c>
      <c r="G3" s="104">
        <v>0</v>
      </c>
      <c r="H3" s="47">
        <f>G3/100*7</f>
        <v>0</v>
      </c>
      <c r="I3" s="56">
        <v>0</v>
      </c>
      <c r="J3" s="47">
        <f>I3/100*7</f>
        <v>0</v>
      </c>
      <c r="K3" s="56">
        <v>0</v>
      </c>
      <c r="L3" s="47">
        <f>K3/100*7</f>
        <v>0</v>
      </c>
      <c r="M3" s="110"/>
      <c r="N3" s="47">
        <f>M3/100*7</f>
        <v>0</v>
      </c>
      <c r="O3" s="56"/>
      <c r="P3" s="47">
        <f>O3/100*7</f>
        <v>0</v>
      </c>
      <c r="Q3" s="56"/>
      <c r="R3" s="67">
        <f>Q3*20/100*7</f>
        <v>0</v>
      </c>
      <c r="S3" s="104"/>
      <c r="T3" s="67">
        <f>S3*20/100*7</f>
        <v>0</v>
      </c>
      <c r="U3" s="110"/>
      <c r="V3" s="67">
        <f>U3*20/100*7</f>
        <v>0</v>
      </c>
      <c r="W3" s="109"/>
      <c r="X3" s="112"/>
      <c r="Y3" s="91"/>
      <c r="Z3" s="51"/>
      <c r="AA3" s="85"/>
      <c r="AB3" s="22">
        <f>D3+F3+H3+J3+L3+N3+P3+R3+T3+V3+W3+X3+Y3+Z3+AA3</f>
        <v>0</v>
      </c>
    </row>
    <row r="4" spans="1:28" ht="46.5" customHeight="1" thickBot="1">
      <c r="A4" s="16">
        <v>2</v>
      </c>
      <c r="B4" s="19" t="s">
        <v>1</v>
      </c>
      <c r="C4" s="57">
        <v>98</v>
      </c>
      <c r="D4" s="54">
        <f aca="true" t="shared" si="0" ref="D4:D21">C4/100*7</f>
        <v>6.859999999999999</v>
      </c>
      <c r="E4" s="57">
        <v>100</v>
      </c>
      <c r="F4" s="46">
        <f aca="true" t="shared" si="1" ref="F4:F21">E4/100*7</f>
        <v>7</v>
      </c>
      <c r="G4" s="35">
        <v>90</v>
      </c>
      <c r="H4" s="46">
        <f aca="true" t="shared" si="2" ref="H4:H21">G4/100*7</f>
        <v>6.3</v>
      </c>
      <c r="I4" s="57">
        <v>75</v>
      </c>
      <c r="J4" s="46">
        <f aca="true" t="shared" si="3" ref="J4:J21">I4/100*7</f>
        <v>5.25</v>
      </c>
      <c r="K4" s="57">
        <v>81</v>
      </c>
      <c r="L4" s="46">
        <f aca="true" t="shared" si="4" ref="L4:L21">K4/100*7</f>
        <v>5.67</v>
      </c>
      <c r="M4" s="57"/>
      <c r="N4" s="46">
        <f aca="true" t="shared" si="5" ref="N4:N21">M4/100*7</f>
        <v>0</v>
      </c>
      <c r="O4" s="57"/>
      <c r="P4" s="46">
        <f aca="true" t="shared" si="6" ref="P4:P21">O4/100*7</f>
        <v>0</v>
      </c>
      <c r="Q4" s="57"/>
      <c r="R4" s="74">
        <f aca="true" t="shared" si="7" ref="R4:R21">Q4*20/100*7</f>
        <v>0</v>
      </c>
      <c r="S4" s="35"/>
      <c r="T4" s="74">
        <f aca="true" t="shared" si="8" ref="T4:T21">S4*20/100*7</f>
        <v>0</v>
      </c>
      <c r="U4" s="57"/>
      <c r="V4" s="74">
        <f aca="true" t="shared" si="9" ref="V4:V21">U4*20/100*7</f>
        <v>0</v>
      </c>
      <c r="W4" s="94">
        <v>5</v>
      </c>
      <c r="X4" s="96">
        <v>3</v>
      </c>
      <c r="Y4" s="92"/>
      <c r="Z4" s="50"/>
      <c r="AA4" s="86">
        <v>15</v>
      </c>
      <c r="AB4" s="5">
        <f aca="true" t="shared" si="10" ref="AB4:AB21">D4+F4+H4+J4+L4+N4+P4+R4+T4+V4+W4+X4+Y4+Z4+AA4</f>
        <v>54.08</v>
      </c>
    </row>
    <row r="5" spans="1:28" ht="43.5" customHeight="1" thickBot="1">
      <c r="A5" s="16">
        <v>3</v>
      </c>
      <c r="B5" s="19" t="s">
        <v>2</v>
      </c>
      <c r="C5" s="57">
        <v>98</v>
      </c>
      <c r="D5" s="54">
        <f t="shared" si="0"/>
        <v>6.859999999999999</v>
      </c>
      <c r="E5" s="57">
        <v>100</v>
      </c>
      <c r="F5" s="46">
        <f t="shared" si="1"/>
        <v>7</v>
      </c>
      <c r="G5" s="35">
        <v>87</v>
      </c>
      <c r="H5" s="46">
        <f t="shared" si="2"/>
        <v>6.09</v>
      </c>
      <c r="I5" s="57">
        <v>95</v>
      </c>
      <c r="J5" s="46">
        <f t="shared" si="3"/>
        <v>6.6499999999999995</v>
      </c>
      <c r="K5" s="57">
        <v>97</v>
      </c>
      <c r="L5" s="46">
        <f t="shared" si="4"/>
        <v>6.79</v>
      </c>
      <c r="M5" s="57"/>
      <c r="N5" s="46">
        <f t="shared" si="5"/>
        <v>0</v>
      </c>
      <c r="O5" s="57"/>
      <c r="P5" s="46">
        <f t="shared" si="6"/>
        <v>0</v>
      </c>
      <c r="Q5" s="57"/>
      <c r="R5" s="74">
        <f t="shared" si="7"/>
        <v>0</v>
      </c>
      <c r="S5" s="35"/>
      <c r="T5" s="74">
        <f t="shared" si="8"/>
        <v>0</v>
      </c>
      <c r="U5" s="57"/>
      <c r="V5" s="74">
        <f t="shared" si="9"/>
        <v>0</v>
      </c>
      <c r="W5" s="94">
        <v>5</v>
      </c>
      <c r="X5" s="96">
        <v>3</v>
      </c>
      <c r="Y5" s="92"/>
      <c r="Z5" s="50"/>
      <c r="AA5" s="86">
        <v>15</v>
      </c>
      <c r="AB5" s="5">
        <f t="shared" si="10"/>
        <v>56.39</v>
      </c>
    </row>
    <row r="6" spans="1:28" ht="45.75" customHeight="1" thickBot="1">
      <c r="A6" s="16">
        <v>4</v>
      </c>
      <c r="B6" s="1" t="s">
        <v>3</v>
      </c>
      <c r="C6" s="57">
        <v>70</v>
      </c>
      <c r="D6" s="54">
        <f t="shared" si="0"/>
        <v>4.8999999999999995</v>
      </c>
      <c r="E6" s="57">
        <v>52</v>
      </c>
      <c r="F6" s="46">
        <f t="shared" si="1"/>
        <v>3.64</v>
      </c>
      <c r="G6" s="35">
        <v>74</v>
      </c>
      <c r="H6" s="46">
        <f t="shared" si="2"/>
        <v>5.18</v>
      </c>
      <c r="I6" s="57">
        <v>0</v>
      </c>
      <c r="J6" s="46">
        <f t="shared" si="3"/>
        <v>0</v>
      </c>
      <c r="K6" s="57">
        <v>50</v>
      </c>
      <c r="L6" s="46">
        <f t="shared" si="4"/>
        <v>3.5</v>
      </c>
      <c r="M6" s="57"/>
      <c r="N6" s="46">
        <f t="shared" si="5"/>
        <v>0</v>
      </c>
      <c r="O6" s="57"/>
      <c r="P6" s="46">
        <f t="shared" si="6"/>
        <v>0</v>
      </c>
      <c r="Q6" s="57"/>
      <c r="R6" s="74">
        <f t="shared" si="7"/>
        <v>0</v>
      </c>
      <c r="S6" s="35"/>
      <c r="T6" s="74">
        <f t="shared" si="8"/>
        <v>0</v>
      </c>
      <c r="U6" s="57"/>
      <c r="V6" s="74">
        <f t="shared" si="9"/>
        <v>0</v>
      </c>
      <c r="W6" s="94"/>
      <c r="X6" s="96"/>
      <c r="Y6" s="92"/>
      <c r="Z6" s="50"/>
      <c r="AA6" s="86"/>
      <c r="AB6" s="5">
        <f t="shared" si="10"/>
        <v>17.22</v>
      </c>
    </row>
    <row r="7" spans="1:28" ht="43.5" customHeight="1" thickBot="1">
      <c r="A7" s="16">
        <v>5</v>
      </c>
      <c r="B7" s="1" t="s">
        <v>4</v>
      </c>
      <c r="C7" s="57">
        <v>82</v>
      </c>
      <c r="D7" s="54">
        <f t="shared" si="0"/>
        <v>5.739999999999999</v>
      </c>
      <c r="E7" s="57">
        <v>61</v>
      </c>
      <c r="F7" s="46">
        <f t="shared" si="1"/>
        <v>4.27</v>
      </c>
      <c r="G7" s="35">
        <v>65</v>
      </c>
      <c r="H7" s="46">
        <f t="shared" si="2"/>
        <v>4.55</v>
      </c>
      <c r="I7" s="57">
        <v>50</v>
      </c>
      <c r="J7" s="46">
        <f t="shared" si="3"/>
        <v>3.5</v>
      </c>
      <c r="K7" s="57">
        <v>69</v>
      </c>
      <c r="L7" s="46">
        <f t="shared" si="4"/>
        <v>4.83</v>
      </c>
      <c r="M7" s="57"/>
      <c r="N7" s="46">
        <f t="shared" si="5"/>
        <v>0</v>
      </c>
      <c r="O7" s="57"/>
      <c r="P7" s="46">
        <f t="shared" si="6"/>
        <v>0</v>
      </c>
      <c r="Q7" s="57"/>
      <c r="R7" s="74">
        <f t="shared" si="7"/>
        <v>0</v>
      </c>
      <c r="S7" s="35"/>
      <c r="T7" s="74">
        <f t="shared" si="8"/>
        <v>0</v>
      </c>
      <c r="U7" s="57"/>
      <c r="V7" s="74">
        <f t="shared" si="9"/>
        <v>0</v>
      </c>
      <c r="W7" s="94">
        <v>5</v>
      </c>
      <c r="X7" s="96">
        <v>3</v>
      </c>
      <c r="Y7" s="92"/>
      <c r="Z7" s="50"/>
      <c r="AA7" s="86">
        <v>15</v>
      </c>
      <c r="AB7" s="5">
        <f t="shared" si="10"/>
        <v>45.89</v>
      </c>
    </row>
    <row r="8" spans="1:28" ht="42" customHeight="1" thickBot="1">
      <c r="A8" s="16">
        <v>6</v>
      </c>
      <c r="B8" s="1" t="s">
        <v>5</v>
      </c>
      <c r="C8" s="57">
        <v>58</v>
      </c>
      <c r="D8" s="54">
        <f t="shared" si="0"/>
        <v>4.06</v>
      </c>
      <c r="E8" s="57">
        <v>52</v>
      </c>
      <c r="F8" s="46">
        <f t="shared" si="1"/>
        <v>3.64</v>
      </c>
      <c r="G8" s="35">
        <v>32</v>
      </c>
      <c r="H8" s="46">
        <f t="shared" si="2"/>
        <v>2.24</v>
      </c>
      <c r="I8" s="57">
        <v>0</v>
      </c>
      <c r="J8" s="46">
        <f t="shared" si="3"/>
        <v>0</v>
      </c>
      <c r="K8" s="57">
        <v>0</v>
      </c>
      <c r="L8" s="46">
        <f t="shared" si="4"/>
        <v>0</v>
      </c>
      <c r="M8" s="57"/>
      <c r="N8" s="46">
        <f t="shared" si="5"/>
        <v>0</v>
      </c>
      <c r="O8" s="57"/>
      <c r="P8" s="46">
        <f t="shared" si="6"/>
        <v>0</v>
      </c>
      <c r="Q8" s="57"/>
      <c r="R8" s="74">
        <f t="shared" si="7"/>
        <v>0</v>
      </c>
      <c r="S8" s="35"/>
      <c r="T8" s="74">
        <f t="shared" si="8"/>
        <v>0</v>
      </c>
      <c r="U8" s="57"/>
      <c r="V8" s="74">
        <f t="shared" si="9"/>
        <v>0</v>
      </c>
      <c r="W8" s="94"/>
      <c r="X8" s="96">
        <v>3</v>
      </c>
      <c r="Y8" s="92"/>
      <c r="Z8" s="50"/>
      <c r="AA8" s="86"/>
      <c r="AB8" s="5">
        <f t="shared" si="10"/>
        <v>12.94</v>
      </c>
    </row>
    <row r="9" spans="1:28" ht="42" customHeight="1" thickBot="1">
      <c r="A9" s="16">
        <v>7</v>
      </c>
      <c r="B9" s="18" t="s">
        <v>6</v>
      </c>
      <c r="C9" s="57">
        <v>78</v>
      </c>
      <c r="D9" s="54">
        <f t="shared" si="0"/>
        <v>5.46</v>
      </c>
      <c r="E9" s="57">
        <v>70</v>
      </c>
      <c r="F9" s="46">
        <f t="shared" si="1"/>
        <v>4.8999999999999995</v>
      </c>
      <c r="G9" s="35">
        <v>84</v>
      </c>
      <c r="H9" s="46">
        <f t="shared" si="2"/>
        <v>5.88</v>
      </c>
      <c r="I9" s="57">
        <v>30</v>
      </c>
      <c r="J9" s="46">
        <f t="shared" si="3"/>
        <v>2.1</v>
      </c>
      <c r="K9" s="57">
        <v>66</v>
      </c>
      <c r="L9" s="46">
        <f t="shared" si="4"/>
        <v>4.62</v>
      </c>
      <c r="M9" s="57"/>
      <c r="N9" s="46">
        <f t="shared" si="5"/>
        <v>0</v>
      </c>
      <c r="O9" s="57"/>
      <c r="P9" s="46">
        <f t="shared" si="6"/>
        <v>0</v>
      </c>
      <c r="Q9" s="57"/>
      <c r="R9" s="74">
        <f t="shared" si="7"/>
        <v>0</v>
      </c>
      <c r="S9" s="35"/>
      <c r="T9" s="74">
        <f t="shared" si="8"/>
        <v>0</v>
      </c>
      <c r="U9" s="57"/>
      <c r="V9" s="74">
        <f t="shared" si="9"/>
        <v>0</v>
      </c>
      <c r="W9" s="94">
        <v>5</v>
      </c>
      <c r="X9" s="96">
        <v>3</v>
      </c>
      <c r="Y9" s="92"/>
      <c r="Z9" s="50"/>
      <c r="AA9" s="86"/>
      <c r="AB9" s="5">
        <f t="shared" si="10"/>
        <v>30.96</v>
      </c>
    </row>
    <row r="10" spans="1:28" ht="43.5" customHeight="1" thickBot="1">
      <c r="A10" s="16">
        <v>8</v>
      </c>
      <c r="B10" s="19" t="s">
        <v>7</v>
      </c>
      <c r="C10" s="57">
        <v>65</v>
      </c>
      <c r="D10" s="54">
        <f t="shared" si="0"/>
        <v>4.55</v>
      </c>
      <c r="E10" s="57">
        <v>83</v>
      </c>
      <c r="F10" s="46">
        <f t="shared" si="1"/>
        <v>5.81</v>
      </c>
      <c r="G10" s="35">
        <v>90</v>
      </c>
      <c r="H10" s="46">
        <f t="shared" si="2"/>
        <v>6.3</v>
      </c>
      <c r="I10" s="57">
        <v>80</v>
      </c>
      <c r="J10" s="46">
        <f t="shared" si="3"/>
        <v>5.6000000000000005</v>
      </c>
      <c r="K10" s="57">
        <v>56</v>
      </c>
      <c r="L10" s="46">
        <f t="shared" si="4"/>
        <v>3.9200000000000004</v>
      </c>
      <c r="M10" s="57"/>
      <c r="N10" s="46">
        <f t="shared" si="5"/>
        <v>0</v>
      </c>
      <c r="O10" s="57"/>
      <c r="P10" s="46">
        <f t="shared" si="6"/>
        <v>0</v>
      </c>
      <c r="Q10" s="57"/>
      <c r="R10" s="74">
        <f t="shared" si="7"/>
        <v>0</v>
      </c>
      <c r="S10" s="35"/>
      <c r="T10" s="74">
        <f t="shared" si="8"/>
        <v>0</v>
      </c>
      <c r="U10" s="57"/>
      <c r="V10" s="74">
        <f t="shared" si="9"/>
        <v>0</v>
      </c>
      <c r="W10" s="94"/>
      <c r="X10" s="96"/>
      <c r="Y10" s="92"/>
      <c r="Z10" s="50"/>
      <c r="AA10" s="86"/>
      <c r="AB10" s="5">
        <f t="shared" si="10"/>
        <v>26.180000000000003</v>
      </c>
    </row>
    <row r="11" spans="1:28" ht="42" customHeight="1" thickBot="1">
      <c r="A11" s="16">
        <v>9</v>
      </c>
      <c r="B11" s="19" t="s">
        <v>8</v>
      </c>
      <c r="C11" s="57">
        <v>92</v>
      </c>
      <c r="D11" s="54">
        <f t="shared" si="0"/>
        <v>6.44</v>
      </c>
      <c r="E11" s="57">
        <v>91</v>
      </c>
      <c r="F11" s="46">
        <f t="shared" si="1"/>
        <v>6.37</v>
      </c>
      <c r="G11" s="35">
        <v>77</v>
      </c>
      <c r="H11" s="46">
        <f t="shared" si="2"/>
        <v>5.390000000000001</v>
      </c>
      <c r="I11" s="57">
        <v>70</v>
      </c>
      <c r="J11" s="46">
        <f t="shared" si="3"/>
        <v>4.8999999999999995</v>
      </c>
      <c r="K11" s="57">
        <v>84</v>
      </c>
      <c r="L11" s="46">
        <f t="shared" si="4"/>
        <v>5.88</v>
      </c>
      <c r="M11" s="57"/>
      <c r="N11" s="46">
        <f t="shared" si="5"/>
        <v>0</v>
      </c>
      <c r="O11" s="57"/>
      <c r="P11" s="46">
        <f t="shared" si="6"/>
        <v>0</v>
      </c>
      <c r="Q11" s="57"/>
      <c r="R11" s="74">
        <f t="shared" si="7"/>
        <v>0</v>
      </c>
      <c r="S11" s="35"/>
      <c r="T11" s="74">
        <f t="shared" si="8"/>
        <v>0</v>
      </c>
      <c r="U11" s="57"/>
      <c r="V11" s="74">
        <f t="shared" si="9"/>
        <v>0</v>
      </c>
      <c r="W11" s="94"/>
      <c r="X11" s="96">
        <v>3</v>
      </c>
      <c r="Y11" s="92"/>
      <c r="Z11" s="50"/>
      <c r="AA11" s="86">
        <v>15</v>
      </c>
      <c r="AB11" s="5">
        <f t="shared" si="10"/>
        <v>46.980000000000004</v>
      </c>
    </row>
    <row r="12" spans="1:28" ht="42.75" customHeight="1" thickBot="1">
      <c r="A12" s="16">
        <v>10</v>
      </c>
      <c r="B12" s="19" t="s">
        <v>9</v>
      </c>
      <c r="C12" s="57">
        <v>90</v>
      </c>
      <c r="D12" s="54">
        <f t="shared" si="0"/>
        <v>6.3</v>
      </c>
      <c r="E12" s="57">
        <v>78</v>
      </c>
      <c r="F12" s="46">
        <f t="shared" si="1"/>
        <v>5.46</v>
      </c>
      <c r="G12" s="35">
        <v>84</v>
      </c>
      <c r="H12" s="46">
        <f t="shared" si="2"/>
        <v>5.88</v>
      </c>
      <c r="I12" s="57">
        <v>45</v>
      </c>
      <c r="J12" s="46">
        <f t="shared" si="3"/>
        <v>3.15</v>
      </c>
      <c r="K12" s="57">
        <v>66</v>
      </c>
      <c r="L12" s="46">
        <f t="shared" si="4"/>
        <v>4.62</v>
      </c>
      <c r="M12" s="57"/>
      <c r="N12" s="46">
        <f t="shared" si="5"/>
        <v>0</v>
      </c>
      <c r="O12" s="57"/>
      <c r="P12" s="46">
        <f t="shared" si="6"/>
        <v>0</v>
      </c>
      <c r="Q12" s="57"/>
      <c r="R12" s="74">
        <f t="shared" si="7"/>
        <v>0</v>
      </c>
      <c r="S12" s="35"/>
      <c r="T12" s="75">
        <f t="shared" si="8"/>
        <v>0</v>
      </c>
      <c r="U12" s="57"/>
      <c r="V12" s="74">
        <f t="shared" si="9"/>
        <v>0</v>
      </c>
      <c r="W12" s="94"/>
      <c r="X12" s="96">
        <v>3</v>
      </c>
      <c r="Y12" s="92"/>
      <c r="Z12" s="50"/>
      <c r="AA12" s="86"/>
      <c r="AB12" s="5">
        <f t="shared" si="10"/>
        <v>28.41</v>
      </c>
    </row>
    <row r="13" spans="1:28" ht="38.25" customHeight="1" thickBot="1">
      <c r="A13" s="16">
        <v>11</v>
      </c>
      <c r="B13" s="7" t="s">
        <v>10</v>
      </c>
      <c r="C13" s="57">
        <v>72</v>
      </c>
      <c r="D13" s="54">
        <f t="shared" si="0"/>
        <v>5.04</v>
      </c>
      <c r="E13" s="57">
        <v>78</v>
      </c>
      <c r="F13" s="46">
        <f t="shared" si="1"/>
        <v>5.46</v>
      </c>
      <c r="G13" s="35">
        <v>61</v>
      </c>
      <c r="H13" s="46">
        <f t="shared" si="2"/>
        <v>4.27</v>
      </c>
      <c r="I13" s="57">
        <v>55</v>
      </c>
      <c r="J13" s="46">
        <f t="shared" si="3"/>
        <v>3.8500000000000005</v>
      </c>
      <c r="K13" s="57">
        <v>81</v>
      </c>
      <c r="L13" s="46">
        <f t="shared" si="4"/>
        <v>5.67</v>
      </c>
      <c r="M13" s="57"/>
      <c r="N13" s="46">
        <f t="shared" si="5"/>
        <v>0</v>
      </c>
      <c r="O13" s="57"/>
      <c r="P13" s="46">
        <f t="shared" si="6"/>
        <v>0</v>
      </c>
      <c r="Q13" s="57"/>
      <c r="R13" s="74">
        <f t="shared" si="7"/>
        <v>0</v>
      </c>
      <c r="S13" s="35"/>
      <c r="T13" s="75">
        <f t="shared" si="8"/>
        <v>0</v>
      </c>
      <c r="U13" s="57"/>
      <c r="V13" s="74">
        <f t="shared" si="9"/>
        <v>0</v>
      </c>
      <c r="W13" s="94"/>
      <c r="X13" s="96">
        <v>3</v>
      </c>
      <c r="Y13" s="92"/>
      <c r="Z13" s="50"/>
      <c r="AA13" s="86">
        <v>15</v>
      </c>
      <c r="AB13" s="5">
        <f t="shared" si="10"/>
        <v>42.29</v>
      </c>
    </row>
    <row r="14" spans="1:28" ht="60" customHeight="1" thickBot="1">
      <c r="A14" s="16">
        <v>12</v>
      </c>
      <c r="B14" s="7" t="s">
        <v>11</v>
      </c>
      <c r="C14" s="57">
        <v>0</v>
      </c>
      <c r="D14" s="54">
        <f t="shared" si="0"/>
        <v>0</v>
      </c>
      <c r="E14" s="57">
        <v>0</v>
      </c>
      <c r="F14" s="46">
        <f t="shared" si="1"/>
        <v>0</v>
      </c>
      <c r="G14" s="35"/>
      <c r="H14" s="46">
        <f t="shared" si="2"/>
        <v>0</v>
      </c>
      <c r="I14" s="57">
        <v>0</v>
      </c>
      <c r="J14" s="46">
        <f t="shared" si="3"/>
        <v>0</v>
      </c>
      <c r="K14" s="57">
        <v>0</v>
      </c>
      <c r="L14" s="46">
        <f t="shared" si="4"/>
        <v>0</v>
      </c>
      <c r="M14" s="57"/>
      <c r="N14" s="46">
        <f t="shared" si="5"/>
        <v>0</v>
      </c>
      <c r="O14" s="57"/>
      <c r="P14" s="46">
        <f t="shared" si="6"/>
        <v>0</v>
      </c>
      <c r="Q14" s="57"/>
      <c r="R14" s="74">
        <f t="shared" si="7"/>
        <v>0</v>
      </c>
      <c r="S14" s="35"/>
      <c r="T14" s="75">
        <f t="shared" si="8"/>
        <v>0</v>
      </c>
      <c r="U14" s="57"/>
      <c r="V14" s="74">
        <f t="shared" si="9"/>
        <v>0</v>
      </c>
      <c r="W14" s="94"/>
      <c r="X14" s="96"/>
      <c r="Y14" s="92"/>
      <c r="Z14" s="50"/>
      <c r="AA14" s="86"/>
      <c r="AB14" s="5">
        <f t="shared" si="10"/>
        <v>0</v>
      </c>
    </row>
    <row r="15" spans="1:28" ht="44.25" customHeight="1" thickBot="1">
      <c r="A15" s="16">
        <v>13</v>
      </c>
      <c r="B15" s="20" t="s">
        <v>12</v>
      </c>
      <c r="C15" s="57">
        <v>75</v>
      </c>
      <c r="D15" s="54">
        <f t="shared" si="0"/>
        <v>5.25</v>
      </c>
      <c r="E15" s="57">
        <v>57</v>
      </c>
      <c r="F15" s="54">
        <f t="shared" si="1"/>
        <v>3.9899999999999998</v>
      </c>
      <c r="G15" s="35">
        <v>94</v>
      </c>
      <c r="H15" s="46">
        <f t="shared" si="2"/>
        <v>6.58</v>
      </c>
      <c r="I15" s="57">
        <v>45</v>
      </c>
      <c r="J15" s="46">
        <f t="shared" si="3"/>
        <v>3.15</v>
      </c>
      <c r="K15" s="57">
        <v>0</v>
      </c>
      <c r="L15" s="46">
        <f t="shared" si="4"/>
        <v>0</v>
      </c>
      <c r="M15" s="57"/>
      <c r="N15" s="46">
        <f t="shared" si="5"/>
        <v>0</v>
      </c>
      <c r="O15" s="57"/>
      <c r="P15" s="46">
        <f t="shared" si="6"/>
        <v>0</v>
      </c>
      <c r="Q15" s="57"/>
      <c r="R15" s="75">
        <f t="shared" si="7"/>
        <v>0</v>
      </c>
      <c r="S15" s="57"/>
      <c r="T15" s="75">
        <f t="shared" si="8"/>
        <v>0</v>
      </c>
      <c r="U15" s="57"/>
      <c r="V15" s="74">
        <f t="shared" si="9"/>
        <v>0</v>
      </c>
      <c r="W15" s="94"/>
      <c r="X15" s="96"/>
      <c r="Y15" s="92"/>
      <c r="Z15" s="50"/>
      <c r="AA15" s="86"/>
      <c r="AB15" s="5">
        <f t="shared" si="10"/>
        <v>18.97</v>
      </c>
    </row>
    <row r="16" spans="1:28" ht="44.25" customHeight="1" thickBot="1">
      <c r="A16" s="16">
        <v>14</v>
      </c>
      <c r="B16" s="12" t="s">
        <v>13</v>
      </c>
      <c r="C16" s="57">
        <v>98</v>
      </c>
      <c r="D16" s="54">
        <f t="shared" si="0"/>
        <v>6.859999999999999</v>
      </c>
      <c r="E16" s="57">
        <v>96</v>
      </c>
      <c r="F16" s="46">
        <f t="shared" si="1"/>
        <v>6.72</v>
      </c>
      <c r="G16" s="35">
        <v>97</v>
      </c>
      <c r="H16" s="46">
        <f t="shared" si="2"/>
        <v>6.79</v>
      </c>
      <c r="I16" s="57">
        <v>55</v>
      </c>
      <c r="J16" s="46">
        <f t="shared" si="3"/>
        <v>3.8500000000000005</v>
      </c>
      <c r="K16" s="57">
        <v>94</v>
      </c>
      <c r="L16" s="46">
        <f t="shared" si="4"/>
        <v>6.58</v>
      </c>
      <c r="M16" s="57"/>
      <c r="N16" s="46">
        <f t="shared" si="5"/>
        <v>0</v>
      </c>
      <c r="O16" s="57"/>
      <c r="P16" s="46">
        <f t="shared" si="6"/>
        <v>0</v>
      </c>
      <c r="Q16" s="57"/>
      <c r="R16" s="75">
        <f t="shared" si="7"/>
        <v>0</v>
      </c>
      <c r="S16" s="57"/>
      <c r="T16" s="75">
        <f t="shared" si="8"/>
        <v>0</v>
      </c>
      <c r="U16" s="57"/>
      <c r="V16" s="75">
        <f t="shared" si="9"/>
        <v>0</v>
      </c>
      <c r="W16" s="94">
        <v>5</v>
      </c>
      <c r="X16" s="96">
        <v>3</v>
      </c>
      <c r="Y16" s="92"/>
      <c r="Z16" s="50"/>
      <c r="AA16" s="86">
        <v>15</v>
      </c>
      <c r="AB16" s="5">
        <f t="shared" si="10"/>
        <v>53.8</v>
      </c>
    </row>
    <row r="17" spans="1:28" ht="41.25" customHeight="1" thickBot="1">
      <c r="A17" s="16">
        <v>15</v>
      </c>
      <c r="B17" s="12" t="s">
        <v>14</v>
      </c>
      <c r="C17" s="57">
        <v>0</v>
      </c>
      <c r="D17" s="46">
        <f t="shared" si="0"/>
        <v>0</v>
      </c>
      <c r="E17" s="57">
        <v>0</v>
      </c>
      <c r="F17" s="46">
        <f t="shared" si="1"/>
        <v>0</v>
      </c>
      <c r="G17" s="57">
        <v>0</v>
      </c>
      <c r="H17" s="46">
        <f t="shared" si="2"/>
        <v>0</v>
      </c>
      <c r="I17" s="57">
        <v>45</v>
      </c>
      <c r="J17" s="46">
        <f t="shared" si="3"/>
        <v>3.15</v>
      </c>
      <c r="K17" s="57">
        <v>69</v>
      </c>
      <c r="L17" s="46">
        <f t="shared" si="4"/>
        <v>4.83</v>
      </c>
      <c r="M17" s="57"/>
      <c r="N17" s="46">
        <f t="shared" si="5"/>
        <v>0</v>
      </c>
      <c r="O17" s="57"/>
      <c r="P17" s="46">
        <f t="shared" si="6"/>
        <v>0</v>
      </c>
      <c r="Q17" s="57"/>
      <c r="R17" s="75">
        <f t="shared" si="7"/>
        <v>0</v>
      </c>
      <c r="S17" s="57"/>
      <c r="T17" s="75">
        <f t="shared" si="8"/>
        <v>0</v>
      </c>
      <c r="U17" s="57"/>
      <c r="V17" s="75">
        <f t="shared" si="9"/>
        <v>0</v>
      </c>
      <c r="W17" s="94"/>
      <c r="X17" s="96"/>
      <c r="Y17" s="92"/>
      <c r="Z17" s="37"/>
      <c r="AA17" s="86"/>
      <c r="AB17" s="5">
        <f t="shared" si="10"/>
        <v>7.98</v>
      </c>
    </row>
    <row r="18" spans="1:28" ht="40.5" customHeight="1" thickBot="1">
      <c r="A18" s="16">
        <v>16</v>
      </c>
      <c r="B18" s="12" t="s">
        <v>15</v>
      </c>
      <c r="C18" s="57">
        <v>38</v>
      </c>
      <c r="D18" s="46">
        <f t="shared" si="0"/>
        <v>2.66</v>
      </c>
      <c r="E18" s="57">
        <v>0</v>
      </c>
      <c r="F18" s="46">
        <f t="shared" si="1"/>
        <v>0</v>
      </c>
      <c r="G18" s="57">
        <v>0</v>
      </c>
      <c r="H18" s="46">
        <f t="shared" si="2"/>
        <v>0</v>
      </c>
      <c r="I18" s="57">
        <v>35</v>
      </c>
      <c r="J18" s="46">
        <f t="shared" si="3"/>
        <v>2.4499999999999997</v>
      </c>
      <c r="K18" s="57">
        <v>50</v>
      </c>
      <c r="L18" s="46">
        <f t="shared" si="4"/>
        <v>3.5</v>
      </c>
      <c r="M18" s="57"/>
      <c r="N18" s="46">
        <f t="shared" si="5"/>
        <v>0</v>
      </c>
      <c r="O18" s="57"/>
      <c r="P18" s="46">
        <f t="shared" si="6"/>
        <v>0</v>
      </c>
      <c r="Q18" s="57"/>
      <c r="R18" s="75">
        <f t="shared" si="7"/>
        <v>0</v>
      </c>
      <c r="S18" s="57"/>
      <c r="T18" s="75">
        <f t="shared" si="8"/>
        <v>0</v>
      </c>
      <c r="U18" s="57"/>
      <c r="V18" s="75">
        <f t="shared" si="9"/>
        <v>0</v>
      </c>
      <c r="W18" s="94"/>
      <c r="X18" s="96"/>
      <c r="Y18" s="92"/>
      <c r="Z18" s="37"/>
      <c r="AA18" s="86"/>
      <c r="AB18" s="5">
        <f t="shared" si="10"/>
        <v>8.61</v>
      </c>
    </row>
    <row r="19" spans="1:28" ht="57" customHeight="1" thickBot="1">
      <c r="A19" s="16">
        <v>17</v>
      </c>
      <c r="B19" s="7" t="s">
        <v>16</v>
      </c>
      <c r="C19" s="57">
        <v>72</v>
      </c>
      <c r="D19" s="46">
        <f t="shared" si="0"/>
        <v>5.04</v>
      </c>
      <c r="E19" s="57">
        <v>0</v>
      </c>
      <c r="F19" s="46">
        <f t="shared" si="1"/>
        <v>0</v>
      </c>
      <c r="G19" s="57">
        <v>0</v>
      </c>
      <c r="H19" s="46">
        <f t="shared" si="2"/>
        <v>0</v>
      </c>
      <c r="I19" s="57">
        <v>50</v>
      </c>
      <c r="J19" s="46">
        <f t="shared" si="3"/>
        <v>3.5</v>
      </c>
      <c r="K19" s="57">
        <v>62</v>
      </c>
      <c r="L19" s="46">
        <f t="shared" si="4"/>
        <v>4.34</v>
      </c>
      <c r="M19" s="57"/>
      <c r="N19" s="46">
        <f t="shared" si="5"/>
        <v>0</v>
      </c>
      <c r="O19" s="57"/>
      <c r="P19" s="46">
        <f t="shared" si="6"/>
        <v>0</v>
      </c>
      <c r="Q19" s="57"/>
      <c r="R19" s="75">
        <f t="shared" si="7"/>
        <v>0</v>
      </c>
      <c r="S19" s="57"/>
      <c r="T19" s="75">
        <f t="shared" si="8"/>
        <v>0</v>
      </c>
      <c r="U19" s="57"/>
      <c r="V19" s="75">
        <f t="shared" si="9"/>
        <v>0</v>
      </c>
      <c r="W19" s="94"/>
      <c r="X19" s="96"/>
      <c r="Y19" s="92"/>
      <c r="Z19" s="37"/>
      <c r="AA19" s="86"/>
      <c r="AB19" s="5">
        <f t="shared" si="10"/>
        <v>12.879999999999999</v>
      </c>
    </row>
    <row r="20" spans="1:28" ht="46.5" customHeight="1" thickBot="1">
      <c r="A20" s="16">
        <v>18</v>
      </c>
      <c r="B20" s="9" t="s">
        <v>17</v>
      </c>
      <c r="C20" s="57">
        <v>85</v>
      </c>
      <c r="D20" s="46">
        <f t="shared" si="0"/>
        <v>5.95</v>
      </c>
      <c r="E20" s="57">
        <v>74</v>
      </c>
      <c r="F20" s="46">
        <f t="shared" si="1"/>
        <v>5.18</v>
      </c>
      <c r="G20" s="57">
        <v>81</v>
      </c>
      <c r="H20" s="46">
        <f t="shared" si="2"/>
        <v>5.67</v>
      </c>
      <c r="I20" s="57">
        <v>60</v>
      </c>
      <c r="J20" s="46">
        <f t="shared" si="3"/>
        <v>4.2</v>
      </c>
      <c r="K20" s="57">
        <v>78</v>
      </c>
      <c r="L20" s="46">
        <f t="shared" si="4"/>
        <v>5.46</v>
      </c>
      <c r="M20" s="57"/>
      <c r="N20" s="46">
        <f t="shared" si="5"/>
        <v>0</v>
      </c>
      <c r="O20" s="57"/>
      <c r="P20" s="46">
        <f t="shared" si="6"/>
        <v>0</v>
      </c>
      <c r="Q20" s="57"/>
      <c r="R20" s="75">
        <f t="shared" si="7"/>
        <v>0</v>
      </c>
      <c r="S20" s="57"/>
      <c r="T20" s="75">
        <f t="shared" si="8"/>
        <v>0</v>
      </c>
      <c r="U20" s="57"/>
      <c r="V20" s="75">
        <f t="shared" si="9"/>
        <v>0</v>
      </c>
      <c r="W20" s="94">
        <v>5</v>
      </c>
      <c r="X20" s="96">
        <v>3</v>
      </c>
      <c r="Y20" s="92"/>
      <c r="Z20" s="37"/>
      <c r="AA20" s="86"/>
      <c r="AB20" s="5">
        <f t="shared" si="10"/>
        <v>34.459999999999994</v>
      </c>
    </row>
    <row r="21" spans="1:28" ht="43.5" customHeight="1" thickBot="1">
      <c r="A21" s="25">
        <v>19</v>
      </c>
      <c r="B21" s="7" t="s">
        <v>18</v>
      </c>
      <c r="C21" s="42">
        <v>35</v>
      </c>
      <c r="D21" s="48">
        <f t="shared" si="0"/>
        <v>2.4499999999999997</v>
      </c>
      <c r="E21" s="42">
        <v>30</v>
      </c>
      <c r="F21" s="48">
        <f t="shared" si="1"/>
        <v>2.1</v>
      </c>
      <c r="G21" s="42">
        <v>0</v>
      </c>
      <c r="H21" s="48">
        <f t="shared" si="2"/>
        <v>0</v>
      </c>
      <c r="I21" s="42">
        <v>35</v>
      </c>
      <c r="J21" s="48">
        <f t="shared" si="3"/>
        <v>2.4499999999999997</v>
      </c>
      <c r="K21" s="42">
        <v>38</v>
      </c>
      <c r="L21" s="48">
        <f t="shared" si="4"/>
        <v>2.66</v>
      </c>
      <c r="M21" s="42"/>
      <c r="N21" s="48">
        <f t="shared" si="5"/>
        <v>0</v>
      </c>
      <c r="O21" s="42"/>
      <c r="P21" s="48">
        <f t="shared" si="6"/>
        <v>0</v>
      </c>
      <c r="Q21" s="42"/>
      <c r="R21" s="77">
        <f t="shared" si="7"/>
        <v>0</v>
      </c>
      <c r="S21" s="42"/>
      <c r="T21" s="77">
        <f t="shared" si="8"/>
        <v>0</v>
      </c>
      <c r="U21" s="42"/>
      <c r="V21" s="77">
        <f t="shared" si="9"/>
        <v>0</v>
      </c>
      <c r="W21" s="79"/>
      <c r="X21" s="81">
        <v>3</v>
      </c>
      <c r="Y21" s="113"/>
      <c r="Z21" s="38"/>
      <c r="AA21" s="90"/>
      <c r="AB21" s="6">
        <f t="shared" si="10"/>
        <v>12.66</v>
      </c>
    </row>
    <row r="22" ht="12.75">
      <c r="B22" s="24"/>
    </row>
  </sheetData>
  <mergeCells count="16">
    <mergeCell ref="Z1:AA1"/>
    <mergeCell ref="AB1:AB2"/>
    <mergeCell ref="B1:B2"/>
    <mergeCell ref="A1:A2"/>
    <mergeCell ref="S1:T1"/>
    <mergeCell ref="U1:V1"/>
    <mergeCell ref="W1:X1"/>
    <mergeCell ref="Y1:Y2"/>
    <mergeCell ref="K1:L1"/>
    <mergeCell ref="M1:N1"/>
    <mergeCell ref="O1:P1"/>
    <mergeCell ref="Q1:R1"/>
    <mergeCell ref="C1:D1"/>
    <mergeCell ref="E1:F1"/>
    <mergeCell ref="G1:H1"/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zoomScale="50" zoomScaleNormal="50" workbookViewId="0" topLeftCell="A1">
      <selection activeCell="Z30" sqref="Z30"/>
    </sheetView>
  </sheetViews>
  <sheetFormatPr defaultColWidth="9.140625" defaultRowHeight="12.75"/>
  <cols>
    <col min="2" max="2" width="30.28125" style="0" customWidth="1"/>
    <col min="23" max="23" width="19.7109375" style="0" customWidth="1"/>
    <col min="24" max="24" width="20.7109375" style="0" customWidth="1"/>
    <col min="25" max="25" width="22.00390625" style="0" customWidth="1"/>
    <col min="26" max="26" width="13.140625" style="0" customWidth="1"/>
    <col min="27" max="27" width="14.8515625" style="0" customWidth="1"/>
    <col min="28" max="28" width="11.140625" style="0" customWidth="1"/>
  </cols>
  <sheetData>
    <row r="1" spans="1:28" ht="19.5" thickBot="1">
      <c r="A1" s="117" t="s">
        <v>19</v>
      </c>
      <c r="B1" s="129" t="s">
        <v>20</v>
      </c>
      <c r="C1" s="118" t="s">
        <v>21</v>
      </c>
      <c r="D1" s="115"/>
      <c r="E1" s="114" t="s">
        <v>22</v>
      </c>
      <c r="F1" s="115"/>
      <c r="G1" s="114" t="s">
        <v>23</v>
      </c>
      <c r="H1" s="115"/>
      <c r="I1" s="114" t="s">
        <v>24</v>
      </c>
      <c r="J1" s="115"/>
      <c r="K1" s="114" t="s">
        <v>25</v>
      </c>
      <c r="L1" s="115"/>
      <c r="M1" s="114" t="s">
        <v>26</v>
      </c>
      <c r="N1" s="115"/>
      <c r="O1" s="114" t="s">
        <v>27</v>
      </c>
      <c r="P1" s="115"/>
      <c r="Q1" s="114" t="s">
        <v>28</v>
      </c>
      <c r="R1" s="115"/>
      <c r="S1" s="118" t="s">
        <v>29</v>
      </c>
      <c r="T1" s="115"/>
      <c r="U1" s="114" t="s">
        <v>30</v>
      </c>
      <c r="V1" s="115"/>
      <c r="W1" s="118" t="s">
        <v>31</v>
      </c>
      <c r="X1" s="115"/>
      <c r="Y1" s="126" t="s">
        <v>40</v>
      </c>
      <c r="Z1" s="118" t="s">
        <v>41</v>
      </c>
      <c r="AA1" s="115"/>
      <c r="AB1" s="119" t="s">
        <v>34</v>
      </c>
    </row>
    <row r="2" spans="1:28" ht="19.5" thickBot="1">
      <c r="A2" s="128"/>
      <c r="B2" s="130"/>
      <c r="C2" s="55" t="s">
        <v>35</v>
      </c>
      <c r="D2" s="30" t="s">
        <v>36</v>
      </c>
      <c r="E2" s="53" t="s">
        <v>35</v>
      </c>
      <c r="F2" s="17" t="s">
        <v>36</v>
      </c>
      <c r="G2" s="55" t="s">
        <v>35</v>
      </c>
      <c r="H2" s="17" t="s">
        <v>36</v>
      </c>
      <c r="I2" s="55" t="s">
        <v>35</v>
      </c>
      <c r="J2" s="17" t="s">
        <v>36</v>
      </c>
      <c r="K2" s="53" t="s">
        <v>35</v>
      </c>
      <c r="L2" s="17" t="s">
        <v>36</v>
      </c>
      <c r="M2" s="55" t="s">
        <v>35</v>
      </c>
      <c r="N2" s="17" t="s">
        <v>36</v>
      </c>
      <c r="O2" s="55" t="s">
        <v>35</v>
      </c>
      <c r="P2" s="17" t="s">
        <v>36</v>
      </c>
      <c r="Q2" s="55" t="s">
        <v>37</v>
      </c>
      <c r="R2" s="30" t="s">
        <v>36</v>
      </c>
      <c r="S2" s="30" t="s">
        <v>37</v>
      </c>
      <c r="T2" s="30" t="s">
        <v>36</v>
      </c>
      <c r="U2" s="30" t="s">
        <v>37</v>
      </c>
      <c r="V2" s="30" t="s">
        <v>36</v>
      </c>
      <c r="W2" s="30" t="s">
        <v>38</v>
      </c>
      <c r="X2" s="30" t="s">
        <v>39</v>
      </c>
      <c r="Y2" s="127"/>
      <c r="Z2" s="53" t="s">
        <v>32</v>
      </c>
      <c r="AA2" s="64" t="s">
        <v>33</v>
      </c>
      <c r="AB2" s="120"/>
    </row>
    <row r="3" spans="1:28" ht="42.75" customHeight="1" thickBot="1">
      <c r="A3" s="23">
        <v>1</v>
      </c>
      <c r="B3" s="2" t="s">
        <v>42</v>
      </c>
      <c r="C3" s="56">
        <v>0</v>
      </c>
      <c r="D3" s="44">
        <f>C3/100*7</f>
        <v>0</v>
      </c>
      <c r="E3" s="104">
        <v>0</v>
      </c>
      <c r="F3" s="47">
        <f>E3/100*7</f>
        <v>0</v>
      </c>
      <c r="G3" s="56">
        <v>0</v>
      </c>
      <c r="H3" s="47">
        <f>G3/100*7</f>
        <v>0</v>
      </c>
      <c r="I3" s="56">
        <v>0</v>
      </c>
      <c r="J3" s="47">
        <f>I3/100*7</f>
        <v>0</v>
      </c>
      <c r="K3" s="104">
        <v>0</v>
      </c>
      <c r="L3" s="47">
        <f>K3/100*7</f>
        <v>0</v>
      </c>
      <c r="M3" s="56"/>
      <c r="N3" s="47">
        <f>M3/100*7</f>
        <v>0</v>
      </c>
      <c r="O3" s="56"/>
      <c r="P3" s="47">
        <f>O3/100*7</f>
        <v>0</v>
      </c>
      <c r="Q3" s="108"/>
      <c r="R3" s="107">
        <f>Q3*20/100*7</f>
        <v>0</v>
      </c>
      <c r="S3" s="104"/>
      <c r="T3" s="67">
        <f>S3*20/100*7</f>
        <v>0</v>
      </c>
      <c r="U3" s="104"/>
      <c r="V3" s="67">
        <f>U3*20/100*7</f>
        <v>0</v>
      </c>
      <c r="W3" s="68"/>
      <c r="X3" s="70"/>
      <c r="Y3" s="91"/>
      <c r="Z3" s="36"/>
      <c r="AA3" s="85"/>
      <c r="AB3" s="22">
        <f>D3+F3+H3+J3+L3+N3+P3+R3+T3+V3+W3+X3+Y3+Z3+AA3</f>
        <v>0</v>
      </c>
    </row>
    <row r="4" spans="1:28" ht="39.75" customHeight="1" thickBot="1">
      <c r="A4" s="4">
        <v>2</v>
      </c>
      <c r="B4" s="2" t="s">
        <v>43</v>
      </c>
      <c r="C4" s="57">
        <v>58</v>
      </c>
      <c r="D4" s="54">
        <f aca="true" t="shared" si="0" ref="D4:D21">C4/100*7</f>
        <v>4.06</v>
      </c>
      <c r="E4" s="35">
        <v>65</v>
      </c>
      <c r="F4" s="46">
        <f aca="true" t="shared" si="1" ref="F4:F21">E4/100*7</f>
        <v>4.55</v>
      </c>
      <c r="G4" s="57">
        <v>58</v>
      </c>
      <c r="H4" s="46">
        <f aca="true" t="shared" si="2" ref="H4:H21">G4/100*7</f>
        <v>4.06</v>
      </c>
      <c r="I4" s="57">
        <v>30</v>
      </c>
      <c r="J4" s="46">
        <f aca="true" t="shared" si="3" ref="J4:J21">I4/100*7</f>
        <v>2.1</v>
      </c>
      <c r="K4" s="35">
        <v>47</v>
      </c>
      <c r="L4" s="46">
        <f aca="true" t="shared" si="4" ref="L4:L21">K4/100*7</f>
        <v>3.29</v>
      </c>
      <c r="M4" s="57"/>
      <c r="N4" s="46">
        <f aca="true" t="shared" si="5" ref="N4:N21">M4/100*7</f>
        <v>0</v>
      </c>
      <c r="O4" s="57"/>
      <c r="P4" s="46">
        <f aca="true" t="shared" si="6" ref="P4:P21">O4/100*7</f>
        <v>0</v>
      </c>
      <c r="Q4" s="35"/>
      <c r="R4" s="74">
        <f aca="true" t="shared" si="7" ref="R4:R21">Q4*20/100*7</f>
        <v>0</v>
      </c>
      <c r="S4" s="35"/>
      <c r="T4" s="74">
        <f aca="true" t="shared" si="8" ref="T4:T21">S4*20/100*7</f>
        <v>0</v>
      </c>
      <c r="U4" s="35"/>
      <c r="V4" s="74">
        <f aca="true" t="shared" si="9" ref="V4:V21">U4*20/100*7</f>
        <v>0</v>
      </c>
      <c r="W4" s="69"/>
      <c r="X4" s="71"/>
      <c r="Y4" s="92"/>
      <c r="Z4" s="37"/>
      <c r="AA4" s="86"/>
      <c r="AB4" s="5">
        <f aca="true" t="shared" si="10" ref="AB4:AB21">D4+F4+H4+J4+L4+N4+P4+R4+T4+V4+W4+X4+Y4+Z4+AA4</f>
        <v>18.06</v>
      </c>
    </row>
    <row r="5" spans="1:28" ht="40.5" customHeight="1" thickBot="1">
      <c r="A5" s="4">
        <v>3</v>
      </c>
      <c r="B5" s="2" t="s">
        <v>44</v>
      </c>
      <c r="C5" s="57">
        <v>0</v>
      </c>
      <c r="D5" s="54">
        <f t="shared" si="0"/>
        <v>0</v>
      </c>
      <c r="E5" s="35">
        <v>0</v>
      </c>
      <c r="F5" s="46">
        <f t="shared" si="1"/>
        <v>0</v>
      </c>
      <c r="G5" s="57">
        <v>0</v>
      </c>
      <c r="H5" s="46">
        <f t="shared" si="2"/>
        <v>0</v>
      </c>
      <c r="I5" s="57">
        <v>0</v>
      </c>
      <c r="J5" s="46">
        <f t="shared" si="3"/>
        <v>0</v>
      </c>
      <c r="K5" s="35">
        <v>0</v>
      </c>
      <c r="L5" s="46">
        <f t="shared" si="4"/>
        <v>0</v>
      </c>
      <c r="M5" s="57"/>
      <c r="N5" s="46">
        <f t="shared" si="5"/>
        <v>0</v>
      </c>
      <c r="O5" s="57"/>
      <c r="P5" s="46">
        <f t="shared" si="6"/>
        <v>0</v>
      </c>
      <c r="Q5" s="35"/>
      <c r="R5" s="74">
        <f t="shared" si="7"/>
        <v>0</v>
      </c>
      <c r="S5" s="35"/>
      <c r="T5" s="74">
        <f t="shared" si="8"/>
        <v>0</v>
      </c>
      <c r="U5" s="35"/>
      <c r="V5" s="74">
        <f t="shared" si="9"/>
        <v>0</v>
      </c>
      <c r="W5" s="69"/>
      <c r="X5" s="71"/>
      <c r="Y5" s="92"/>
      <c r="Z5" s="37"/>
      <c r="AA5" s="86"/>
      <c r="AB5" s="5">
        <f t="shared" si="10"/>
        <v>0</v>
      </c>
    </row>
    <row r="6" spans="1:28" ht="41.25" customHeight="1" thickBot="1">
      <c r="A6" s="4">
        <v>4</v>
      </c>
      <c r="B6" s="2" t="s">
        <v>45</v>
      </c>
      <c r="C6" s="57">
        <v>85</v>
      </c>
      <c r="D6" s="54">
        <f t="shared" si="0"/>
        <v>5.95</v>
      </c>
      <c r="E6" s="35">
        <v>65</v>
      </c>
      <c r="F6" s="46">
        <f t="shared" si="1"/>
        <v>4.55</v>
      </c>
      <c r="G6" s="57">
        <v>68</v>
      </c>
      <c r="H6" s="46">
        <f t="shared" si="2"/>
        <v>4.760000000000001</v>
      </c>
      <c r="I6" s="57">
        <v>30</v>
      </c>
      <c r="J6" s="46">
        <f t="shared" si="3"/>
        <v>2.1</v>
      </c>
      <c r="K6" s="35">
        <v>69</v>
      </c>
      <c r="L6" s="46">
        <f t="shared" si="4"/>
        <v>4.83</v>
      </c>
      <c r="M6" s="57"/>
      <c r="N6" s="46">
        <f t="shared" si="5"/>
        <v>0</v>
      </c>
      <c r="O6" s="57"/>
      <c r="P6" s="46">
        <f t="shared" si="6"/>
        <v>0</v>
      </c>
      <c r="Q6" s="35"/>
      <c r="R6" s="74">
        <f t="shared" si="7"/>
        <v>0</v>
      </c>
      <c r="S6" s="35"/>
      <c r="T6" s="98">
        <f t="shared" si="8"/>
        <v>0</v>
      </c>
      <c r="U6" s="35"/>
      <c r="V6" s="74">
        <f t="shared" si="9"/>
        <v>0</v>
      </c>
      <c r="W6" s="94">
        <v>5</v>
      </c>
      <c r="X6" s="71"/>
      <c r="Y6" s="92"/>
      <c r="Z6" s="37"/>
      <c r="AA6" s="86"/>
      <c r="AB6" s="5">
        <f t="shared" si="10"/>
        <v>27.190000000000005</v>
      </c>
    </row>
    <row r="7" spans="1:28" ht="39" customHeight="1" thickBot="1">
      <c r="A7" s="4">
        <v>5</v>
      </c>
      <c r="B7" s="2" t="s">
        <v>46</v>
      </c>
      <c r="C7" s="57">
        <v>58</v>
      </c>
      <c r="D7" s="54">
        <f t="shared" si="0"/>
        <v>4.06</v>
      </c>
      <c r="E7" s="35">
        <v>0</v>
      </c>
      <c r="F7" s="46">
        <f t="shared" si="1"/>
        <v>0</v>
      </c>
      <c r="G7" s="57">
        <v>0</v>
      </c>
      <c r="H7" s="46">
        <f t="shared" si="2"/>
        <v>0</v>
      </c>
      <c r="I7" s="57">
        <v>35</v>
      </c>
      <c r="J7" s="46">
        <f t="shared" si="3"/>
        <v>2.4499999999999997</v>
      </c>
      <c r="K7" s="35">
        <v>50</v>
      </c>
      <c r="L7" s="46">
        <f t="shared" si="4"/>
        <v>3.5</v>
      </c>
      <c r="M7" s="57"/>
      <c r="N7" s="46">
        <f t="shared" si="5"/>
        <v>0</v>
      </c>
      <c r="O7" s="57"/>
      <c r="P7" s="46">
        <f t="shared" si="6"/>
        <v>0</v>
      </c>
      <c r="Q7" s="57"/>
      <c r="R7" s="75">
        <f t="shared" si="7"/>
        <v>0</v>
      </c>
      <c r="S7" s="59"/>
      <c r="T7" s="75">
        <f t="shared" si="8"/>
        <v>0</v>
      </c>
      <c r="U7" s="57"/>
      <c r="V7" s="105">
        <f t="shared" si="9"/>
        <v>0</v>
      </c>
      <c r="W7" s="109"/>
      <c r="X7" s="96"/>
      <c r="Y7" s="83"/>
      <c r="Z7" s="50"/>
      <c r="AA7" s="86">
        <v>12</v>
      </c>
      <c r="AB7" s="5">
        <f t="shared" si="10"/>
        <v>22.009999999999998</v>
      </c>
    </row>
    <row r="8" spans="1:28" ht="40.5" customHeight="1" thickBot="1">
      <c r="A8" s="4">
        <v>6</v>
      </c>
      <c r="B8" s="2" t="s">
        <v>47</v>
      </c>
      <c r="C8" s="57">
        <v>70</v>
      </c>
      <c r="D8" s="54">
        <f t="shared" si="0"/>
        <v>4.8999999999999995</v>
      </c>
      <c r="E8" s="35">
        <v>48</v>
      </c>
      <c r="F8" s="46">
        <f t="shared" si="1"/>
        <v>3.36</v>
      </c>
      <c r="G8" s="57">
        <v>77</v>
      </c>
      <c r="H8" s="46">
        <f t="shared" si="2"/>
        <v>5.390000000000001</v>
      </c>
      <c r="I8" s="57">
        <v>45</v>
      </c>
      <c r="J8" s="46">
        <f t="shared" si="3"/>
        <v>3.15</v>
      </c>
      <c r="K8" s="35">
        <v>38</v>
      </c>
      <c r="L8" s="46">
        <f t="shared" si="4"/>
        <v>2.66</v>
      </c>
      <c r="M8" s="57"/>
      <c r="N8" s="46">
        <f t="shared" si="5"/>
        <v>0</v>
      </c>
      <c r="O8" s="57"/>
      <c r="P8" s="46">
        <f t="shared" si="6"/>
        <v>0</v>
      </c>
      <c r="Q8" s="57"/>
      <c r="R8" s="75">
        <f t="shared" si="7"/>
        <v>0</v>
      </c>
      <c r="S8" s="59"/>
      <c r="T8" s="75">
        <f t="shared" si="8"/>
        <v>0</v>
      </c>
      <c r="U8" s="57"/>
      <c r="V8" s="105">
        <f t="shared" si="9"/>
        <v>0</v>
      </c>
      <c r="W8" s="94"/>
      <c r="X8" s="96"/>
      <c r="Y8" s="83"/>
      <c r="Z8" s="50"/>
      <c r="AA8" s="86">
        <v>12</v>
      </c>
      <c r="AB8" s="5">
        <f t="shared" si="10"/>
        <v>31.46</v>
      </c>
    </row>
    <row r="9" spans="1:28" ht="40.5" customHeight="1" thickBot="1">
      <c r="A9" s="4">
        <v>7</v>
      </c>
      <c r="B9" s="2" t="s">
        <v>48</v>
      </c>
      <c r="C9" s="57">
        <v>52</v>
      </c>
      <c r="D9" s="54">
        <f t="shared" si="0"/>
        <v>3.64</v>
      </c>
      <c r="E9" s="35">
        <v>0</v>
      </c>
      <c r="F9" s="46">
        <f t="shared" si="1"/>
        <v>0</v>
      </c>
      <c r="G9" s="57">
        <v>0</v>
      </c>
      <c r="H9" s="46">
        <f t="shared" si="2"/>
        <v>0</v>
      </c>
      <c r="I9" s="57">
        <v>0</v>
      </c>
      <c r="J9" s="46">
        <f t="shared" si="3"/>
        <v>0</v>
      </c>
      <c r="K9" s="35">
        <v>0</v>
      </c>
      <c r="L9" s="46">
        <f t="shared" si="4"/>
        <v>0</v>
      </c>
      <c r="M9" s="57"/>
      <c r="N9" s="46">
        <f t="shared" si="5"/>
        <v>0</v>
      </c>
      <c r="O9" s="57"/>
      <c r="P9" s="46">
        <f t="shared" si="6"/>
        <v>0</v>
      </c>
      <c r="Q9" s="57"/>
      <c r="R9" s="75">
        <f t="shared" si="7"/>
        <v>0</v>
      </c>
      <c r="S9" s="59"/>
      <c r="T9" s="75">
        <f t="shared" si="8"/>
        <v>0</v>
      </c>
      <c r="U9" s="57"/>
      <c r="V9" s="105">
        <f t="shared" si="9"/>
        <v>0</v>
      </c>
      <c r="W9" s="94">
        <v>5</v>
      </c>
      <c r="X9" s="96"/>
      <c r="Y9" s="83"/>
      <c r="Z9" s="50"/>
      <c r="AA9" s="86">
        <v>12</v>
      </c>
      <c r="AB9" s="5">
        <f t="shared" si="10"/>
        <v>20.64</v>
      </c>
    </row>
    <row r="10" spans="1:28" ht="45.75" customHeight="1" thickBot="1">
      <c r="A10" s="4">
        <v>8</v>
      </c>
      <c r="B10" s="3" t="s">
        <v>49</v>
      </c>
      <c r="C10" s="57">
        <v>0</v>
      </c>
      <c r="D10" s="54">
        <f t="shared" si="0"/>
        <v>0</v>
      </c>
      <c r="E10" s="35">
        <v>0</v>
      </c>
      <c r="F10" s="46">
        <f t="shared" si="1"/>
        <v>0</v>
      </c>
      <c r="G10" s="57">
        <v>0</v>
      </c>
      <c r="H10" s="46">
        <f t="shared" si="2"/>
        <v>0</v>
      </c>
      <c r="I10" s="57">
        <v>0</v>
      </c>
      <c r="J10" s="46">
        <f t="shared" si="3"/>
        <v>0</v>
      </c>
      <c r="K10" s="35">
        <v>0</v>
      </c>
      <c r="L10" s="46">
        <f t="shared" si="4"/>
        <v>0</v>
      </c>
      <c r="M10" s="57"/>
      <c r="N10" s="46">
        <f t="shared" si="5"/>
        <v>0</v>
      </c>
      <c r="O10" s="57"/>
      <c r="P10" s="46">
        <f t="shared" si="6"/>
        <v>0</v>
      </c>
      <c r="Q10" s="57"/>
      <c r="R10" s="75">
        <f t="shared" si="7"/>
        <v>0</v>
      </c>
      <c r="S10" s="59"/>
      <c r="T10" s="75">
        <f t="shared" si="8"/>
        <v>0</v>
      </c>
      <c r="U10" s="57"/>
      <c r="V10" s="105">
        <f t="shared" si="9"/>
        <v>0</v>
      </c>
      <c r="W10" s="94">
        <v>5</v>
      </c>
      <c r="X10" s="96"/>
      <c r="Y10" s="83"/>
      <c r="Z10" s="50"/>
      <c r="AA10" s="86"/>
      <c r="AB10" s="5">
        <f t="shared" si="10"/>
        <v>5</v>
      </c>
    </row>
    <row r="11" spans="1:28" ht="43.5" customHeight="1" thickBot="1">
      <c r="A11" s="4">
        <v>9</v>
      </c>
      <c r="B11" s="3" t="s">
        <v>50</v>
      </c>
      <c r="C11" s="57">
        <v>62</v>
      </c>
      <c r="D11" s="54">
        <f t="shared" si="0"/>
        <v>4.34</v>
      </c>
      <c r="E11" s="35">
        <v>0</v>
      </c>
      <c r="F11" s="46">
        <f t="shared" si="1"/>
        <v>0</v>
      </c>
      <c r="G11" s="57">
        <v>0</v>
      </c>
      <c r="H11" s="46">
        <f t="shared" si="2"/>
        <v>0</v>
      </c>
      <c r="I11" s="57">
        <v>45</v>
      </c>
      <c r="J11" s="46">
        <f t="shared" si="3"/>
        <v>3.15</v>
      </c>
      <c r="K11" s="35">
        <v>53</v>
      </c>
      <c r="L11" s="46">
        <f t="shared" si="4"/>
        <v>3.71</v>
      </c>
      <c r="M11" s="57"/>
      <c r="N11" s="46">
        <f t="shared" si="5"/>
        <v>0</v>
      </c>
      <c r="O11" s="57"/>
      <c r="P11" s="46">
        <f t="shared" si="6"/>
        <v>0</v>
      </c>
      <c r="Q11" s="57"/>
      <c r="R11" s="75">
        <f t="shared" si="7"/>
        <v>0</v>
      </c>
      <c r="S11" s="59"/>
      <c r="T11" s="75">
        <f t="shared" si="8"/>
        <v>0</v>
      </c>
      <c r="U11" s="57"/>
      <c r="V11" s="105">
        <f t="shared" si="9"/>
        <v>0</v>
      </c>
      <c r="W11" s="94">
        <v>5</v>
      </c>
      <c r="X11" s="96"/>
      <c r="Y11" s="83"/>
      <c r="Z11" s="50"/>
      <c r="AA11" s="86"/>
      <c r="AB11" s="5">
        <f t="shared" si="10"/>
        <v>16.2</v>
      </c>
    </row>
    <row r="12" spans="1:28" ht="44.25" customHeight="1" thickBot="1">
      <c r="A12" s="4">
        <v>10</v>
      </c>
      <c r="B12" s="3" t="s">
        <v>51</v>
      </c>
      <c r="C12" s="57">
        <v>32</v>
      </c>
      <c r="D12" s="54">
        <f t="shared" si="0"/>
        <v>2.24</v>
      </c>
      <c r="E12" s="35">
        <v>35</v>
      </c>
      <c r="F12" s="46">
        <f t="shared" si="1"/>
        <v>2.4499999999999997</v>
      </c>
      <c r="G12" s="57">
        <v>35</v>
      </c>
      <c r="H12" s="46">
        <f t="shared" si="2"/>
        <v>2.4499999999999997</v>
      </c>
      <c r="I12" s="57">
        <v>50</v>
      </c>
      <c r="J12" s="46">
        <f t="shared" si="3"/>
        <v>3.5</v>
      </c>
      <c r="K12" s="35">
        <v>50</v>
      </c>
      <c r="L12" s="46">
        <f t="shared" si="4"/>
        <v>3.5</v>
      </c>
      <c r="M12" s="57"/>
      <c r="N12" s="46">
        <f t="shared" si="5"/>
        <v>0</v>
      </c>
      <c r="O12" s="57"/>
      <c r="P12" s="46">
        <f t="shared" si="6"/>
        <v>0</v>
      </c>
      <c r="Q12" s="57"/>
      <c r="R12" s="75">
        <f t="shared" si="7"/>
        <v>0</v>
      </c>
      <c r="S12" s="59"/>
      <c r="T12" s="75">
        <f t="shared" si="8"/>
        <v>0</v>
      </c>
      <c r="U12" s="57"/>
      <c r="V12" s="105">
        <f t="shared" si="9"/>
        <v>0</v>
      </c>
      <c r="W12" s="94"/>
      <c r="X12" s="96"/>
      <c r="Y12" s="83"/>
      <c r="Z12" s="50"/>
      <c r="AA12" s="86"/>
      <c r="AB12" s="5">
        <f t="shared" si="10"/>
        <v>14.139999999999999</v>
      </c>
    </row>
    <row r="13" spans="1:28" ht="42" customHeight="1" thickBot="1">
      <c r="A13" s="4">
        <v>11</v>
      </c>
      <c r="B13" s="3" t="s">
        <v>52</v>
      </c>
      <c r="C13" s="57">
        <v>58</v>
      </c>
      <c r="D13" s="54">
        <f t="shared" si="0"/>
        <v>4.06</v>
      </c>
      <c r="E13" s="35">
        <v>26</v>
      </c>
      <c r="F13" s="46">
        <f t="shared" si="1"/>
        <v>1.82</v>
      </c>
      <c r="G13" s="57">
        <v>58</v>
      </c>
      <c r="H13" s="46">
        <f t="shared" si="2"/>
        <v>4.06</v>
      </c>
      <c r="I13" s="57">
        <v>0</v>
      </c>
      <c r="J13" s="46">
        <f t="shared" si="3"/>
        <v>0</v>
      </c>
      <c r="K13" s="35">
        <v>0</v>
      </c>
      <c r="L13" s="46">
        <f t="shared" si="4"/>
        <v>0</v>
      </c>
      <c r="M13" s="57"/>
      <c r="N13" s="46">
        <f t="shared" si="5"/>
        <v>0</v>
      </c>
      <c r="O13" s="57"/>
      <c r="P13" s="46">
        <f t="shared" si="6"/>
        <v>0</v>
      </c>
      <c r="Q13" s="57"/>
      <c r="R13" s="75">
        <f t="shared" si="7"/>
        <v>0</v>
      </c>
      <c r="S13" s="59"/>
      <c r="T13" s="75">
        <f t="shared" si="8"/>
        <v>0</v>
      </c>
      <c r="U13" s="57"/>
      <c r="V13" s="105">
        <f t="shared" si="9"/>
        <v>0</v>
      </c>
      <c r="W13" s="94"/>
      <c r="X13" s="96"/>
      <c r="Y13" s="83"/>
      <c r="Z13" s="50"/>
      <c r="AA13" s="86"/>
      <c r="AB13" s="5">
        <f t="shared" si="10"/>
        <v>9.94</v>
      </c>
    </row>
    <row r="14" spans="1:28" ht="39" customHeight="1" thickBot="1">
      <c r="A14" s="4">
        <v>12</v>
      </c>
      <c r="B14" s="3" t="s">
        <v>53</v>
      </c>
      <c r="C14" s="57">
        <v>0</v>
      </c>
      <c r="D14" s="54">
        <f t="shared" si="0"/>
        <v>0</v>
      </c>
      <c r="E14" s="35">
        <v>0</v>
      </c>
      <c r="F14" s="46">
        <f t="shared" si="1"/>
        <v>0</v>
      </c>
      <c r="G14" s="57">
        <v>0</v>
      </c>
      <c r="H14" s="46">
        <f t="shared" si="2"/>
        <v>0</v>
      </c>
      <c r="I14" s="57">
        <v>0</v>
      </c>
      <c r="J14" s="46">
        <f t="shared" si="3"/>
        <v>0</v>
      </c>
      <c r="K14" s="35">
        <v>0</v>
      </c>
      <c r="L14" s="46">
        <f t="shared" si="4"/>
        <v>0</v>
      </c>
      <c r="M14" s="57"/>
      <c r="N14" s="46">
        <f t="shared" si="5"/>
        <v>0</v>
      </c>
      <c r="O14" s="57"/>
      <c r="P14" s="46">
        <f t="shared" si="6"/>
        <v>0</v>
      </c>
      <c r="Q14" s="57"/>
      <c r="R14" s="75">
        <f t="shared" si="7"/>
        <v>0</v>
      </c>
      <c r="S14" s="59"/>
      <c r="T14" s="75">
        <f t="shared" si="8"/>
        <v>0</v>
      </c>
      <c r="U14" s="57"/>
      <c r="V14" s="105">
        <f t="shared" si="9"/>
        <v>0</v>
      </c>
      <c r="W14" s="94"/>
      <c r="X14" s="96"/>
      <c r="Y14" s="83"/>
      <c r="Z14" s="50"/>
      <c r="AA14" s="86">
        <v>12</v>
      </c>
      <c r="AB14" s="5">
        <f t="shared" si="10"/>
        <v>12</v>
      </c>
    </row>
    <row r="15" spans="1:28" ht="28.5" customHeight="1" thickBot="1">
      <c r="A15" s="4">
        <v>13</v>
      </c>
      <c r="B15" s="3" t="s">
        <v>54</v>
      </c>
      <c r="C15" s="57">
        <v>62</v>
      </c>
      <c r="D15" s="46">
        <f t="shared" si="0"/>
        <v>4.34</v>
      </c>
      <c r="E15" s="35">
        <v>0</v>
      </c>
      <c r="F15" s="46">
        <f t="shared" si="1"/>
        <v>0</v>
      </c>
      <c r="G15" s="57">
        <v>0</v>
      </c>
      <c r="H15" s="54">
        <f t="shared" si="2"/>
        <v>0</v>
      </c>
      <c r="I15" s="57">
        <v>35</v>
      </c>
      <c r="J15" s="46">
        <f t="shared" si="3"/>
        <v>2.4499999999999997</v>
      </c>
      <c r="K15" s="35">
        <v>72</v>
      </c>
      <c r="L15" s="46">
        <f t="shared" si="4"/>
        <v>5.04</v>
      </c>
      <c r="M15" s="57"/>
      <c r="N15" s="46">
        <f t="shared" si="5"/>
        <v>0</v>
      </c>
      <c r="O15" s="57"/>
      <c r="P15" s="46">
        <f t="shared" si="6"/>
        <v>0</v>
      </c>
      <c r="Q15" s="57"/>
      <c r="R15" s="75">
        <f t="shared" si="7"/>
        <v>0</v>
      </c>
      <c r="S15" s="59"/>
      <c r="T15" s="75">
        <f t="shared" si="8"/>
        <v>0</v>
      </c>
      <c r="U15" s="57"/>
      <c r="V15" s="105">
        <f t="shared" si="9"/>
        <v>0</v>
      </c>
      <c r="W15" s="94"/>
      <c r="X15" s="96"/>
      <c r="Y15" s="83"/>
      <c r="Z15" s="50"/>
      <c r="AA15" s="86">
        <v>12</v>
      </c>
      <c r="AB15" s="5">
        <f t="shared" si="10"/>
        <v>23.83</v>
      </c>
    </row>
    <row r="16" spans="1:28" ht="39" customHeight="1" thickBot="1">
      <c r="A16" s="4">
        <v>14</v>
      </c>
      <c r="B16" s="3" t="s">
        <v>55</v>
      </c>
      <c r="C16" s="57">
        <v>0</v>
      </c>
      <c r="D16" s="46">
        <f t="shared" si="0"/>
        <v>0</v>
      </c>
      <c r="E16" s="57">
        <v>0</v>
      </c>
      <c r="F16" s="46">
        <f t="shared" si="1"/>
        <v>0</v>
      </c>
      <c r="G16" s="57">
        <v>0</v>
      </c>
      <c r="H16" s="46">
        <f t="shared" si="2"/>
        <v>0</v>
      </c>
      <c r="I16" s="57">
        <v>35</v>
      </c>
      <c r="J16" s="46">
        <f t="shared" si="3"/>
        <v>2.4499999999999997</v>
      </c>
      <c r="K16" s="35">
        <v>0</v>
      </c>
      <c r="L16" s="46">
        <f t="shared" si="4"/>
        <v>0</v>
      </c>
      <c r="M16" s="57"/>
      <c r="N16" s="46">
        <f t="shared" si="5"/>
        <v>0</v>
      </c>
      <c r="O16" s="57"/>
      <c r="P16" s="46">
        <f t="shared" si="6"/>
        <v>0</v>
      </c>
      <c r="Q16" s="57"/>
      <c r="R16" s="75">
        <f t="shared" si="7"/>
        <v>0</v>
      </c>
      <c r="S16" s="59"/>
      <c r="T16" s="75">
        <f t="shared" si="8"/>
        <v>0</v>
      </c>
      <c r="U16" s="57"/>
      <c r="V16" s="105">
        <f t="shared" si="9"/>
        <v>0</v>
      </c>
      <c r="W16" s="94"/>
      <c r="X16" s="96"/>
      <c r="Y16" s="83"/>
      <c r="Z16" s="50"/>
      <c r="AA16" s="86"/>
      <c r="AB16" s="5">
        <f t="shared" si="10"/>
        <v>2.4499999999999997</v>
      </c>
    </row>
    <row r="17" spans="1:28" ht="43.5" customHeight="1" thickBot="1">
      <c r="A17" s="4">
        <v>15</v>
      </c>
      <c r="B17" s="3" t="s">
        <v>56</v>
      </c>
      <c r="C17" s="57">
        <v>80</v>
      </c>
      <c r="D17" s="46">
        <f t="shared" si="0"/>
        <v>5.6000000000000005</v>
      </c>
      <c r="E17" s="57">
        <v>78</v>
      </c>
      <c r="F17" s="46">
        <f t="shared" si="1"/>
        <v>5.46</v>
      </c>
      <c r="G17" s="57">
        <v>87</v>
      </c>
      <c r="H17" s="46">
        <f t="shared" si="2"/>
        <v>6.09</v>
      </c>
      <c r="I17" s="57">
        <v>50</v>
      </c>
      <c r="J17" s="46">
        <f t="shared" si="3"/>
        <v>3.5</v>
      </c>
      <c r="K17" s="57">
        <v>69</v>
      </c>
      <c r="L17" s="46">
        <f t="shared" si="4"/>
        <v>4.83</v>
      </c>
      <c r="M17" s="57"/>
      <c r="N17" s="46">
        <f t="shared" si="5"/>
        <v>0</v>
      </c>
      <c r="O17" s="57"/>
      <c r="P17" s="46">
        <f t="shared" si="6"/>
        <v>0</v>
      </c>
      <c r="Q17" s="57"/>
      <c r="R17" s="75">
        <f t="shared" si="7"/>
        <v>0</v>
      </c>
      <c r="S17" s="59"/>
      <c r="T17" s="75">
        <f t="shared" si="8"/>
        <v>0</v>
      </c>
      <c r="U17" s="57"/>
      <c r="V17" s="105">
        <f t="shared" si="9"/>
        <v>0</v>
      </c>
      <c r="W17" s="94">
        <v>5</v>
      </c>
      <c r="X17" s="96"/>
      <c r="Y17" s="83"/>
      <c r="Z17" s="50"/>
      <c r="AA17" s="86"/>
      <c r="AB17" s="5">
        <f t="shared" si="10"/>
        <v>30.479999999999997</v>
      </c>
    </row>
    <row r="18" spans="1:28" ht="42" customHeight="1" thickBot="1">
      <c r="A18" s="4">
        <v>16</v>
      </c>
      <c r="B18" s="3" t="s">
        <v>57</v>
      </c>
      <c r="C18" s="57">
        <v>62</v>
      </c>
      <c r="D18" s="46">
        <f t="shared" si="0"/>
        <v>4.34</v>
      </c>
      <c r="E18" s="57">
        <v>30</v>
      </c>
      <c r="F18" s="46">
        <f t="shared" si="1"/>
        <v>2.1</v>
      </c>
      <c r="G18" s="57">
        <v>68</v>
      </c>
      <c r="H18" s="46">
        <f t="shared" si="2"/>
        <v>4.760000000000001</v>
      </c>
      <c r="I18" s="57">
        <v>16</v>
      </c>
      <c r="J18" s="46">
        <f t="shared" si="3"/>
        <v>1.12</v>
      </c>
      <c r="K18" s="57">
        <v>50</v>
      </c>
      <c r="L18" s="46">
        <f t="shared" si="4"/>
        <v>3.5</v>
      </c>
      <c r="M18" s="57"/>
      <c r="N18" s="46">
        <f t="shared" si="5"/>
        <v>0</v>
      </c>
      <c r="O18" s="57"/>
      <c r="P18" s="46">
        <f t="shared" si="6"/>
        <v>0</v>
      </c>
      <c r="Q18" s="57"/>
      <c r="R18" s="75">
        <f t="shared" si="7"/>
        <v>0</v>
      </c>
      <c r="S18" s="59"/>
      <c r="T18" s="75">
        <f t="shared" si="8"/>
        <v>0</v>
      </c>
      <c r="U18" s="57"/>
      <c r="V18" s="105">
        <f t="shared" si="9"/>
        <v>0</v>
      </c>
      <c r="W18" s="94"/>
      <c r="X18" s="96"/>
      <c r="Y18" s="83"/>
      <c r="Z18" s="50"/>
      <c r="AA18" s="86"/>
      <c r="AB18" s="5">
        <f t="shared" si="10"/>
        <v>15.82</v>
      </c>
    </row>
    <row r="19" spans="1:28" ht="39" customHeight="1" thickBot="1">
      <c r="A19" s="4">
        <v>17</v>
      </c>
      <c r="B19" s="3" t="s">
        <v>58</v>
      </c>
      <c r="C19" s="57">
        <v>62</v>
      </c>
      <c r="D19" s="46">
        <f t="shared" si="0"/>
        <v>4.34</v>
      </c>
      <c r="E19" s="57">
        <v>0</v>
      </c>
      <c r="F19" s="46">
        <f t="shared" si="1"/>
        <v>0</v>
      </c>
      <c r="G19" s="57">
        <v>0</v>
      </c>
      <c r="H19" s="46">
        <f t="shared" si="2"/>
        <v>0</v>
      </c>
      <c r="I19" s="57">
        <v>40</v>
      </c>
      <c r="J19" s="46">
        <f t="shared" si="3"/>
        <v>2.8000000000000003</v>
      </c>
      <c r="K19" s="57">
        <v>59</v>
      </c>
      <c r="L19" s="46">
        <f t="shared" si="4"/>
        <v>4.13</v>
      </c>
      <c r="M19" s="57"/>
      <c r="N19" s="46">
        <f t="shared" si="5"/>
        <v>0</v>
      </c>
      <c r="O19" s="57"/>
      <c r="P19" s="46">
        <f t="shared" si="6"/>
        <v>0</v>
      </c>
      <c r="Q19" s="57"/>
      <c r="R19" s="75">
        <f t="shared" si="7"/>
        <v>0</v>
      </c>
      <c r="S19" s="59"/>
      <c r="T19" s="75">
        <f t="shared" si="8"/>
        <v>0</v>
      </c>
      <c r="U19" s="57"/>
      <c r="V19" s="105">
        <f t="shared" si="9"/>
        <v>0</v>
      </c>
      <c r="W19" s="94">
        <v>5</v>
      </c>
      <c r="X19" s="96">
        <v>3</v>
      </c>
      <c r="Y19" s="83"/>
      <c r="Z19" s="50"/>
      <c r="AA19" s="86">
        <v>12</v>
      </c>
      <c r="AB19" s="5">
        <f t="shared" si="10"/>
        <v>31.27</v>
      </c>
    </row>
    <row r="20" spans="1:28" ht="45.75" customHeight="1" thickBot="1">
      <c r="A20" s="4">
        <v>18</v>
      </c>
      <c r="B20" s="3" t="s">
        <v>59</v>
      </c>
      <c r="C20" s="57">
        <v>0</v>
      </c>
      <c r="D20" s="46">
        <f t="shared" si="0"/>
        <v>0</v>
      </c>
      <c r="E20" s="57">
        <v>0</v>
      </c>
      <c r="F20" s="46">
        <f t="shared" si="1"/>
        <v>0</v>
      </c>
      <c r="G20" s="57">
        <v>0</v>
      </c>
      <c r="H20" s="46">
        <f t="shared" si="2"/>
        <v>0</v>
      </c>
      <c r="I20" s="57">
        <v>0</v>
      </c>
      <c r="J20" s="46">
        <f t="shared" si="3"/>
        <v>0</v>
      </c>
      <c r="K20" s="57">
        <v>0</v>
      </c>
      <c r="L20" s="46">
        <f t="shared" si="4"/>
        <v>0</v>
      </c>
      <c r="M20" s="57"/>
      <c r="N20" s="46">
        <f t="shared" si="5"/>
        <v>0</v>
      </c>
      <c r="O20" s="57"/>
      <c r="P20" s="46">
        <f t="shared" si="6"/>
        <v>0</v>
      </c>
      <c r="Q20" s="57"/>
      <c r="R20" s="75">
        <f t="shared" si="7"/>
        <v>0</v>
      </c>
      <c r="S20" s="59"/>
      <c r="T20" s="75">
        <f t="shared" si="8"/>
        <v>0</v>
      </c>
      <c r="U20" s="57"/>
      <c r="V20" s="105">
        <f t="shared" si="9"/>
        <v>0</v>
      </c>
      <c r="W20" s="94"/>
      <c r="X20" s="96"/>
      <c r="Y20" s="83"/>
      <c r="Z20" s="50"/>
      <c r="AA20" s="86"/>
      <c r="AB20" s="5">
        <f t="shared" si="10"/>
        <v>0</v>
      </c>
    </row>
    <row r="21" spans="1:28" ht="45" customHeight="1" thickBot="1">
      <c r="A21" s="8">
        <v>19</v>
      </c>
      <c r="B21" s="9" t="s">
        <v>60</v>
      </c>
      <c r="C21" s="42">
        <v>72</v>
      </c>
      <c r="D21" s="48">
        <f t="shared" si="0"/>
        <v>5.04</v>
      </c>
      <c r="E21" s="42">
        <v>57</v>
      </c>
      <c r="F21" s="48">
        <f t="shared" si="1"/>
        <v>3.9899999999999998</v>
      </c>
      <c r="G21" s="42">
        <v>77</v>
      </c>
      <c r="H21" s="48">
        <f t="shared" si="2"/>
        <v>5.390000000000001</v>
      </c>
      <c r="I21" s="42">
        <v>0</v>
      </c>
      <c r="J21" s="48">
        <f t="shared" si="3"/>
        <v>0</v>
      </c>
      <c r="K21" s="42">
        <v>0</v>
      </c>
      <c r="L21" s="48">
        <f t="shared" si="4"/>
        <v>0</v>
      </c>
      <c r="M21" s="42"/>
      <c r="N21" s="48">
        <f t="shared" si="5"/>
        <v>0</v>
      </c>
      <c r="O21" s="42"/>
      <c r="P21" s="48">
        <f t="shared" si="6"/>
        <v>0</v>
      </c>
      <c r="Q21" s="42"/>
      <c r="R21" s="77">
        <f t="shared" si="7"/>
        <v>0</v>
      </c>
      <c r="S21" s="60"/>
      <c r="T21" s="77">
        <f t="shared" si="8"/>
        <v>0</v>
      </c>
      <c r="U21" s="42"/>
      <c r="V21" s="106">
        <f t="shared" si="9"/>
        <v>0</v>
      </c>
      <c r="W21" s="79">
        <v>5</v>
      </c>
      <c r="X21" s="81"/>
      <c r="Y21" s="89"/>
      <c r="Z21" s="52"/>
      <c r="AA21" s="87"/>
      <c r="AB21" s="10">
        <f t="shared" si="10"/>
        <v>19.42</v>
      </c>
    </row>
    <row r="22" spans="1:28" ht="12.75">
      <c r="A22" s="2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2.75">
      <c r="A23" s="1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</sheetData>
  <mergeCells count="16">
    <mergeCell ref="W1:X1"/>
    <mergeCell ref="Y1:Y2"/>
    <mergeCell ref="Z1:AA1"/>
    <mergeCell ref="AB1:AB2"/>
    <mergeCell ref="O1:P1"/>
    <mergeCell ref="Q1:R1"/>
    <mergeCell ref="S1:T1"/>
    <mergeCell ref="U1:V1"/>
    <mergeCell ref="G1:H1"/>
    <mergeCell ref="I1:J1"/>
    <mergeCell ref="K1:L1"/>
    <mergeCell ref="M1:N1"/>
    <mergeCell ref="A1:A2"/>
    <mergeCell ref="B1:B2"/>
    <mergeCell ref="C1:D1"/>
    <mergeCell ref="E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3"/>
  <sheetViews>
    <sheetView zoomScale="50" zoomScaleNormal="50" workbookViewId="0" topLeftCell="A1">
      <selection activeCell="K24" sqref="K24"/>
    </sheetView>
  </sheetViews>
  <sheetFormatPr defaultColWidth="9.140625" defaultRowHeight="12.75"/>
  <cols>
    <col min="2" max="2" width="28.57421875" style="0" customWidth="1"/>
    <col min="23" max="23" width="20.421875" style="0" customWidth="1"/>
    <col min="24" max="24" width="18.421875" style="0" customWidth="1"/>
    <col min="25" max="25" width="19.28125" style="0" customWidth="1"/>
    <col min="26" max="26" width="14.28125" style="0" customWidth="1"/>
    <col min="27" max="27" width="12.7109375" style="0" customWidth="1"/>
    <col min="28" max="28" width="12.8515625" style="0" customWidth="1"/>
  </cols>
  <sheetData>
    <row r="1" spans="1:28" ht="19.5" thickBot="1">
      <c r="A1" s="117" t="s">
        <v>19</v>
      </c>
      <c r="B1" s="131" t="s">
        <v>20</v>
      </c>
      <c r="C1" s="125" t="s">
        <v>21</v>
      </c>
      <c r="D1" s="117"/>
      <c r="E1" s="125" t="s">
        <v>22</v>
      </c>
      <c r="F1" s="117"/>
      <c r="G1" s="125" t="s">
        <v>23</v>
      </c>
      <c r="H1" s="117"/>
      <c r="I1" s="125" t="s">
        <v>24</v>
      </c>
      <c r="J1" s="117"/>
      <c r="K1" s="114" t="s">
        <v>25</v>
      </c>
      <c r="L1" s="115"/>
      <c r="M1" s="125" t="s">
        <v>26</v>
      </c>
      <c r="N1" s="117"/>
      <c r="O1" s="125" t="s">
        <v>27</v>
      </c>
      <c r="P1" s="117"/>
      <c r="Q1" s="116" t="s">
        <v>28</v>
      </c>
      <c r="R1" s="117"/>
      <c r="S1" s="125" t="s">
        <v>29</v>
      </c>
      <c r="T1" s="117"/>
      <c r="U1" s="116" t="s">
        <v>30</v>
      </c>
      <c r="V1" s="117"/>
      <c r="W1" s="118" t="s">
        <v>31</v>
      </c>
      <c r="X1" s="115"/>
      <c r="Y1" s="126" t="s">
        <v>40</v>
      </c>
      <c r="Z1" s="116" t="s">
        <v>41</v>
      </c>
      <c r="AA1" s="123"/>
      <c r="AB1" s="119" t="s">
        <v>34</v>
      </c>
    </row>
    <row r="2" spans="1:28" ht="19.5" thickBot="1">
      <c r="A2" s="128"/>
      <c r="B2" s="122"/>
      <c r="C2" s="55" t="s">
        <v>35</v>
      </c>
      <c r="D2" s="55" t="s">
        <v>36</v>
      </c>
      <c r="E2" s="55" t="s">
        <v>35</v>
      </c>
      <c r="F2" s="55" t="s">
        <v>36</v>
      </c>
      <c r="G2" s="55" t="s">
        <v>35</v>
      </c>
      <c r="H2" s="55" t="s">
        <v>36</v>
      </c>
      <c r="I2" s="55" t="s">
        <v>35</v>
      </c>
      <c r="J2" s="55" t="s">
        <v>36</v>
      </c>
      <c r="K2" s="55" t="s">
        <v>35</v>
      </c>
      <c r="L2" s="55" t="s">
        <v>36</v>
      </c>
      <c r="M2" s="55" t="s">
        <v>35</v>
      </c>
      <c r="N2" s="55" t="s">
        <v>36</v>
      </c>
      <c r="O2" s="55" t="s">
        <v>35</v>
      </c>
      <c r="P2" s="55" t="s">
        <v>36</v>
      </c>
      <c r="Q2" s="55" t="s">
        <v>37</v>
      </c>
      <c r="R2" s="53" t="s">
        <v>36</v>
      </c>
      <c r="S2" s="55" t="s">
        <v>37</v>
      </c>
      <c r="T2" s="55" t="s">
        <v>36</v>
      </c>
      <c r="U2" s="55" t="s">
        <v>37</v>
      </c>
      <c r="V2" s="53" t="s">
        <v>36</v>
      </c>
      <c r="W2" s="64" t="s">
        <v>38</v>
      </c>
      <c r="X2" s="55" t="s">
        <v>39</v>
      </c>
      <c r="Y2" s="127"/>
      <c r="Z2" s="55" t="s">
        <v>32</v>
      </c>
      <c r="AA2" s="53" t="s">
        <v>33</v>
      </c>
      <c r="AB2" s="120"/>
    </row>
    <row r="3" spans="1:28" ht="44.25" customHeight="1" thickBot="1">
      <c r="A3" s="23">
        <v>1</v>
      </c>
      <c r="B3" s="3" t="s">
        <v>61</v>
      </c>
      <c r="C3" s="56">
        <v>98</v>
      </c>
      <c r="D3" s="47">
        <f>C3/100*7</f>
        <v>6.859999999999999</v>
      </c>
      <c r="E3" s="56">
        <v>100</v>
      </c>
      <c r="F3" s="47">
        <f>E3/100*7</f>
        <v>7</v>
      </c>
      <c r="G3" s="56">
        <v>94</v>
      </c>
      <c r="H3" s="47">
        <f>G3/100*7</f>
        <v>6.58</v>
      </c>
      <c r="I3" s="56">
        <v>95</v>
      </c>
      <c r="J3" s="47">
        <f>I3/100*7</f>
        <v>6.6499999999999995</v>
      </c>
      <c r="K3" s="56">
        <v>91</v>
      </c>
      <c r="L3" s="47">
        <f>K3/100*7</f>
        <v>6.37</v>
      </c>
      <c r="M3" s="56"/>
      <c r="N3" s="47">
        <f>M3/100*7</f>
        <v>0</v>
      </c>
      <c r="O3" s="56"/>
      <c r="P3" s="47">
        <f>O3/100*7</f>
        <v>0</v>
      </c>
      <c r="Q3" s="56"/>
      <c r="R3" s="67">
        <f>Q3*20/100*7</f>
        <v>0</v>
      </c>
      <c r="S3" s="56"/>
      <c r="T3" s="76">
        <f>S3*20/100*7</f>
        <v>0</v>
      </c>
      <c r="U3" s="56"/>
      <c r="V3" s="67">
        <f>U3*20/100*7</f>
        <v>0</v>
      </c>
      <c r="W3" s="93">
        <v>5</v>
      </c>
      <c r="X3" s="70"/>
      <c r="Y3" s="91"/>
      <c r="Z3" s="51"/>
      <c r="AA3" s="85"/>
      <c r="AB3" s="22">
        <f>D3+F3+H3+J3+L3+N3+P3+R3+T3+V3+W3+X3+Y3+Z3+AA3</f>
        <v>38.459999999999994</v>
      </c>
    </row>
    <row r="4" spans="1:28" ht="42" customHeight="1" thickBot="1">
      <c r="A4" s="4">
        <v>2</v>
      </c>
      <c r="B4" s="3" t="s">
        <v>62</v>
      </c>
      <c r="C4" s="57">
        <v>85</v>
      </c>
      <c r="D4" s="46">
        <f aca="true" t="shared" si="0" ref="D4:D24">C4/100*7</f>
        <v>5.95</v>
      </c>
      <c r="E4" s="35">
        <v>74</v>
      </c>
      <c r="F4" s="46">
        <f aca="true" t="shared" si="1" ref="F4:F24">E4/100*7</f>
        <v>5.18</v>
      </c>
      <c r="G4" s="57">
        <v>90</v>
      </c>
      <c r="H4" s="46">
        <f aca="true" t="shared" si="2" ref="H4:H24">G4/100*7</f>
        <v>6.3</v>
      </c>
      <c r="I4" s="35">
        <v>65</v>
      </c>
      <c r="J4" s="46">
        <f aca="true" t="shared" si="3" ref="J4:J24">I4/100*7</f>
        <v>4.55</v>
      </c>
      <c r="K4" s="35">
        <v>88</v>
      </c>
      <c r="L4" s="46">
        <f aca="true" t="shared" si="4" ref="L4:L24">K4/100*7</f>
        <v>6.16</v>
      </c>
      <c r="M4" s="57"/>
      <c r="N4" s="54">
        <f aca="true" t="shared" si="5" ref="N4:N24">M4/100*7</f>
        <v>0</v>
      </c>
      <c r="O4" s="57"/>
      <c r="P4" s="46">
        <f aca="true" t="shared" si="6" ref="P4:P24">O4/100*7</f>
        <v>0</v>
      </c>
      <c r="Q4" s="57"/>
      <c r="R4" s="74">
        <f aca="true" t="shared" si="7" ref="R4:R24">Q4*20/100*7</f>
        <v>0</v>
      </c>
      <c r="S4" s="57"/>
      <c r="T4" s="75">
        <f aca="true" t="shared" si="8" ref="T4:T24">S4*20/100*7</f>
        <v>0</v>
      </c>
      <c r="U4" s="57"/>
      <c r="V4" s="74">
        <f aca="true" t="shared" si="9" ref="V4:V24">U4*20/100*7</f>
        <v>0</v>
      </c>
      <c r="W4" s="94">
        <v>5</v>
      </c>
      <c r="X4" s="71"/>
      <c r="Y4" s="92"/>
      <c r="Z4" s="50"/>
      <c r="AA4" s="86"/>
      <c r="AB4" s="5">
        <f aca="true" t="shared" si="10" ref="AB4:AB24">D4+F4+H4+J4+L4+N4+P4+R4+T4+V4+W4+X4+Y4+Z4+AA4</f>
        <v>33.14</v>
      </c>
    </row>
    <row r="5" spans="1:28" ht="41.25" customHeight="1" thickBot="1">
      <c r="A5" s="4">
        <v>3</v>
      </c>
      <c r="B5" s="3" t="s">
        <v>63</v>
      </c>
      <c r="C5" s="57">
        <v>40</v>
      </c>
      <c r="D5" s="46">
        <f t="shared" si="0"/>
        <v>2.8000000000000003</v>
      </c>
      <c r="E5" s="57">
        <v>48</v>
      </c>
      <c r="F5" s="46">
        <f t="shared" si="1"/>
        <v>3.36</v>
      </c>
      <c r="G5" s="57">
        <v>42</v>
      </c>
      <c r="H5" s="46">
        <f t="shared" si="2"/>
        <v>2.94</v>
      </c>
      <c r="I5" s="57">
        <v>0</v>
      </c>
      <c r="J5" s="46">
        <f t="shared" si="3"/>
        <v>0</v>
      </c>
      <c r="K5" s="57">
        <v>0</v>
      </c>
      <c r="L5" s="46">
        <f t="shared" si="4"/>
        <v>0</v>
      </c>
      <c r="M5" s="57"/>
      <c r="N5" s="46">
        <f t="shared" si="5"/>
        <v>0</v>
      </c>
      <c r="O5" s="57"/>
      <c r="P5" s="46">
        <f t="shared" si="6"/>
        <v>0</v>
      </c>
      <c r="Q5" s="57"/>
      <c r="R5" s="74">
        <f t="shared" si="7"/>
        <v>0</v>
      </c>
      <c r="S5" s="57"/>
      <c r="T5" s="75">
        <f t="shared" si="8"/>
        <v>0</v>
      </c>
      <c r="U5" s="57"/>
      <c r="V5" s="74">
        <f t="shared" si="9"/>
        <v>0</v>
      </c>
      <c r="W5" s="94"/>
      <c r="X5" s="71"/>
      <c r="Y5" s="92"/>
      <c r="Z5" s="50"/>
      <c r="AA5" s="86"/>
      <c r="AB5" s="5">
        <f t="shared" si="10"/>
        <v>9.1</v>
      </c>
    </row>
    <row r="6" spans="1:28" ht="41.25" customHeight="1" thickBot="1">
      <c r="A6" s="4">
        <v>4</v>
      </c>
      <c r="B6" s="3" t="s">
        <v>64</v>
      </c>
      <c r="C6" s="57">
        <v>55</v>
      </c>
      <c r="D6" s="46">
        <f t="shared" si="0"/>
        <v>3.8500000000000005</v>
      </c>
      <c r="E6" s="57">
        <v>35</v>
      </c>
      <c r="F6" s="46">
        <f t="shared" si="1"/>
        <v>2.4499999999999997</v>
      </c>
      <c r="G6" s="57">
        <v>65</v>
      </c>
      <c r="H6" s="46">
        <f t="shared" si="2"/>
        <v>4.55</v>
      </c>
      <c r="I6" s="57">
        <v>0</v>
      </c>
      <c r="J6" s="46">
        <f t="shared" si="3"/>
        <v>0</v>
      </c>
      <c r="K6" s="57">
        <v>53</v>
      </c>
      <c r="L6" s="46">
        <f t="shared" si="4"/>
        <v>3.71</v>
      </c>
      <c r="M6" s="57"/>
      <c r="N6" s="46">
        <f t="shared" si="5"/>
        <v>0</v>
      </c>
      <c r="O6" s="57"/>
      <c r="P6" s="46">
        <f t="shared" si="6"/>
        <v>0</v>
      </c>
      <c r="Q6" s="57"/>
      <c r="R6" s="74">
        <f t="shared" si="7"/>
        <v>0</v>
      </c>
      <c r="S6" s="57"/>
      <c r="T6" s="75">
        <f t="shared" si="8"/>
        <v>0</v>
      </c>
      <c r="U6" s="57"/>
      <c r="V6" s="74">
        <f t="shared" si="9"/>
        <v>0</v>
      </c>
      <c r="W6" s="94">
        <v>5</v>
      </c>
      <c r="X6" s="71"/>
      <c r="Y6" s="92"/>
      <c r="Z6" s="50"/>
      <c r="AA6" s="86"/>
      <c r="AB6" s="5">
        <f t="shared" si="10"/>
        <v>19.560000000000002</v>
      </c>
    </row>
    <row r="7" spans="1:28" ht="32.25" customHeight="1" thickBot="1">
      <c r="A7" s="4">
        <v>5</v>
      </c>
      <c r="B7" s="3" t="s">
        <v>65</v>
      </c>
      <c r="C7" s="57">
        <v>0</v>
      </c>
      <c r="D7" s="46">
        <f t="shared" si="0"/>
        <v>0</v>
      </c>
      <c r="E7" s="57">
        <v>0</v>
      </c>
      <c r="F7" s="46">
        <f t="shared" si="1"/>
        <v>0</v>
      </c>
      <c r="G7" s="57">
        <v>0</v>
      </c>
      <c r="H7" s="46">
        <f t="shared" si="2"/>
        <v>0</v>
      </c>
      <c r="I7" s="57">
        <v>0</v>
      </c>
      <c r="J7" s="46">
        <f t="shared" si="3"/>
        <v>0</v>
      </c>
      <c r="K7" s="57">
        <v>0</v>
      </c>
      <c r="L7" s="46">
        <f t="shared" si="4"/>
        <v>0</v>
      </c>
      <c r="M7" s="57"/>
      <c r="N7" s="46">
        <f t="shared" si="5"/>
        <v>0</v>
      </c>
      <c r="O7" s="57"/>
      <c r="P7" s="46">
        <f t="shared" si="6"/>
        <v>0</v>
      </c>
      <c r="Q7" s="57"/>
      <c r="R7" s="74">
        <f t="shared" si="7"/>
        <v>0</v>
      </c>
      <c r="S7" s="57"/>
      <c r="T7" s="75">
        <f t="shared" si="8"/>
        <v>0</v>
      </c>
      <c r="U7" s="57"/>
      <c r="V7" s="74">
        <f t="shared" si="9"/>
        <v>0</v>
      </c>
      <c r="W7" s="94"/>
      <c r="X7" s="71"/>
      <c r="Y7" s="92"/>
      <c r="Z7" s="50"/>
      <c r="AA7" s="86"/>
      <c r="AB7" s="5">
        <f t="shared" si="10"/>
        <v>0</v>
      </c>
    </row>
    <row r="8" spans="1:28" ht="43.5" customHeight="1" thickBot="1">
      <c r="A8" s="4">
        <v>6</v>
      </c>
      <c r="B8" s="3" t="s">
        <v>66</v>
      </c>
      <c r="C8" s="57">
        <v>58</v>
      </c>
      <c r="D8" s="46">
        <f t="shared" si="0"/>
        <v>4.06</v>
      </c>
      <c r="E8" s="57">
        <v>78</v>
      </c>
      <c r="F8" s="46">
        <f t="shared" si="1"/>
        <v>5.46</v>
      </c>
      <c r="G8" s="57">
        <v>65</v>
      </c>
      <c r="H8" s="46">
        <f t="shared" si="2"/>
        <v>4.55</v>
      </c>
      <c r="I8" s="57">
        <v>0</v>
      </c>
      <c r="J8" s="46">
        <f t="shared" si="3"/>
        <v>0</v>
      </c>
      <c r="K8" s="57">
        <v>0</v>
      </c>
      <c r="L8" s="46">
        <f t="shared" si="4"/>
        <v>0</v>
      </c>
      <c r="M8" s="57"/>
      <c r="N8" s="46">
        <f t="shared" si="5"/>
        <v>0</v>
      </c>
      <c r="O8" s="57"/>
      <c r="P8" s="46">
        <f t="shared" si="6"/>
        <v>0</v>
      </c>
      <c r="Q8" s="57"/>
      <c r="R8" s="74">
        <f t="shared" si="7"/>
        <v>0</v>
      </c>
      <c r="S8" s="57"/>
      <c r="T8" s="75">
        <f t="shared" si="8"/>
        <v>0</v>
      </c>
      <c r="U8" s="57"/>
      <c r="V8" s="74">
        <f t="shared" si="9"/>
        <v>0</v>
      </c>
      <c r="W8" s="94"/>
      <c r="X8" s="71"/>
      <c r="Y8" s="92"/>
      <c r="Z8" s="50"/>
      <c r="AA8" s="86"/>
      <c r="AB8" s="5">
        <f t="shared" si="10"/>
        <v>14.07</v>
      </c>
    </row>
    <row r="9" spans="1:28" ht="43.5" customHeight="1" thickBot="1">
      <c r="A9" s="4">
        <v>7</v>
      </c>
      <c r="B9" s="3" t="s">
        <v>67</v>
      </c>
      <c r="C9" s="57">
        <v>48</v>
      </c>
      <c r="D9" s="46">
        <f t="shared" si="0"/>
        <v>3.36</v>
      </c>
      <c r="E9" s="57">
        <v>78</v>
      </c>
      <c r="F9" s="46">
        <f t="shared" si="1"/>
        <v>5.46</v>
      </c>
      <c r="G9" s="57">
        <v>71</v>
      </c>
      <c r="H9" s="46">
        <f t="shared" si="2"/>
        <v>4.97</v>
      </c>
      <c r="I9" s="57">
        <v>25</v>
      </c>
      <c r="J9" s="46">
        <f t="shared" si="3"/>
        <v>1.75</v>
      </c>
      <c r="K9" s="57">
        <v>66</v>
      </c>
      <c r="L9" s="46">
        <f t="shared" si="4"/>
        <v>4.62</v>
      </c>
      <c r="M9" s="57"/>
      <c r="N9" s="46">
        <f t="shared" si="5"/>
        <v>0</v>
      </c>
      <c r="O9" s="57"/>
      <c r="P9" s="46">
        <f t="shared" si="6"/>
        <v>0</v>
      </c>
      <c r="Q9" s="57"/>
      <c r="R9" s="74">
        <f t="shared" si="7"/>
        <v>0</v>
      </c>
      <c r="S9" s="57"/>
      <c r="T9" s="75">
        <f t="shared" si="8"/>
        <v>0</v>
      </c>
      <c r="U9" s="57"/>
      <c r="V9" s="74">
        <f t="shared" si="9"/>
        <v>0</v>
      </c>
      <c r="W9" s="94">
        <v>5</v>
      </c>
      <c r="X9" s="71"/>
      <c r="Y9" s="92"/>
      <c r="Z9" s="50"/>
      <c r="AA9" s="86"/>
      <c r="AB9" s="5">
        <f t="shared" si="10"/>
        <v>25.16</v>
      </c>
    </row>
    <row r="10" spans="1:28" ht="42.75" customHeight="1" thickBot="1">
      <c r="A10" s="4">
        <v>8</v>
      </c>
      <c r="B10" s="3" t="s">
        <v>68</v>
      </c>
      <c r="C10" s="57">
        <v>0</v>
      </c>
      <c r="D10" s="46">
        <f t="shared" si="0"/>
        <v>0</v>
      </c>
      <c r="E10" s="57">
        <v>17</v>
      </c>
      <c r="F10" s="46">
        <f t="shared" si="1"/>
        <v>1.1900000000000002</v>
      </c>
      <c r="G10" s="57">
        <v>0</v>
      </c>
      <c r="H10" s="46">
        <f t="shared" si="2"/>
        <v>0</v>
      </c>
      <c r="I10" s="57">
        <v>0</v>
      </c>
      <c r="J10" s="46">
        <f t="shared" si="3"/>
        <v>0</v>
      </c>
      <c r="K10" s="57">
        <v>0</v>
      </c>
      <c r="L10" s="46">
        <f t="shared" si="4"/>
        <v>0</v>
      </c>
      <c r="M10" s="57"/>
      <c r="N10" s="46">
        <f t="shared" si="5"/>
        <v>0</v>
      </c>
      <c r="O10" s="57"/>
      <c r="P10" s="46">
        <f t="shared" si="6"/>
        <v>0</v>
      </c>
      <c r="Q10" s="57"/>
      <c r="R10" s="74">
        <f t="shared" si="7"/>
        <v>0</v>
      </c>
      <c r="S10" s="57"/>
      <c r="T10" s="75">
        <f t="shared" si="8"/>
        <v>0</v>
      </c>
      <c r="U10" s="57"/>
      <c r="V10" s="74">
        <f t="shared" si="9"/>
        <v>0</v>
      </c>
      <c r="W10" s="94"/>
      <c r="X10" s="71"/>
      <c r="Y10" s="92"/>
      <c r="Z10" s="50"/>
      <c r="AA10" s="86"/>
      <c r="AB10" s="5">
        <f t="shared" si="10"/>
        <v>1.1900000000000002</v>
      </c>
    </row>
    <row r="11" spans="1:28" ht="42.75" customHeight="1" thickBot="1">
      <c r="A11" s="4">
        <v>9</v>
      </c>
      <c r="B11" s="3" t="s">
        <v>69</v>
      </c>
      <c r="C11" s="57">
        <v>60</v>
      </c>
      <c r="D11" s="46">
        <f t="shared" si="0"/>
        <v>4.2</v>
      </c>
      <c r="E11" s="57">
        <v>52</v>
      </c>
      <c r="F11" s="46">
        <f t="shared" si="1"/>
        <v>3.64</v>
      </c>
      <c r="G11" s="57">
        <v>0</v>
      </c>
      <c r="H11" s="46">
        <f t="shared" si="2"/>
        <v>0</v>
      </c>
      <c r="I11" s="57">
        <v>0</v>
      </c>
      <c r="J11" s="46">
        <f t="shared" si="3"/>
        <v>0</v>
      </c>
      <c r="K11" s="57">
        <v>38</v>
      </c>
      <c r="L11" s="46">
        <f t="shared" si="4"/>
        <v>2.66</v>
      </c>
      <c r="M11" s="57"/>
      <c r="N11" s="46">
        <f t="shared" si="5"/>
        <v>0</v>
      </c>
      <c r="O11" s="57"/>
      <c r="P11" s="46">
        <f t="shared" si="6"/>
        <v>0</v>
      </c>
      <c r="Q11" s="57"/>
      <c r="R11" s="74">
        <f t="shared" si="7"/>
        <v>0</v>
      </c>
      <c r="S11" s="57"/>
      <c r="T11" s="75">
        <f t="shared" si="8"/>
        <v>0</v>
      </c>
      <c r="U11" s="57"/>
      <c r="V11" s="74">
        <f t="shared" si="9"/>
        <v>0</v>
      </c>
      <c r="W11" s="94">
        <v>5</v>
      </c>
      <c r="X11" s="71">
        <v>3</v>
      </c>
      <c r="Y11" s="92"/>
      <c r="Z11" s="50"/>
      <c r="AA11" s="86"/>
      <c r="AB11" s="5">
        <f t="shared" si="10"/>
        <v>18.5</v>
      </c>
    </row>
    <row r="12" spans="1:28" ht="44.25" customHeight="1" thickBot="1">
      <c r="A12" s="4">
        <v>10</v>
      </c>
      <c r="B12" s="3" t="s">
        <v>70</v>
      </c>
      <c r="C12" s="57">
        <v>80</v>
      </c>
      <c r="D12" s="46">
        <f t="shared" si="0"/>
        <v>5.6000000000000005</v>
      </c>
      <c r="E12" s="57">
        <v>61</v>
      </c>
      <c r="F12" s="46">
        <f t="shared" si="1"/>
        <v>4.27</v>
      </c>
      <c r="G12" s="57">
        <v>77</v>
      </c>
      <c r="H12" s="46">
        <f t="shared" si="2"/>
        <v>5.390000000000001</v>
      </c>
      <c r="I12" s="57">
        <v>0</v>
      </c>
      <c r="J12" s="46">
        <f t="shared" si="3"/>
        <v>0</v>
      </c>
      <c r="K12" s="57">
        <v>0</v>
      </c>
      <c r="L12" s="46">
        <f t="shared" si="4"/>
        <v>0</v>
      </c>
      <c r="M12" s="57"/>
      <c r="N12" s="46">
        <f t="shared" si="5"/>
        <v>0</v>
      </c>
      <c r="O12" s="57"/>
      <c r="P12" s="46">
        <f t="shared" si="6"/>
        <v>0</v>
      </c>
      <c r="Q12" s="57"/>
      <c r="R12" s="74">
        <f t="shared" si="7"/>
        <v>0</v>
      </c>
      <c r="S12" s="57"/>
      <c r="T12" s="75">
        <f t="shared" si="8"/>
        <v>0</v>
      </c>
      <c r="U12" s="57"/>
      <c r="V12" s="74">
        <f t="shared" si="9"/>
        <v>0</v>
      </c>
      <c r="W12" s="94">
        <v>5</v>
      </c>
      <c r="X12" s="71">
        <v>3</v>
      </c>
      <c r="Y12" s="92"/>
      <c r="Z12" s="50"/>
      <c r="AA12" s="86"/>
      <c r="AB12" s="5">
        <f t="shared" si="10"/>
        <v>23.26</v>
      </c>
    </row>
    <row r="13" spans="1:28" ht="42" customHeight="1" thickBot="1">
      <c r="A13" s="4">
        <v>11</v>
      </c>
      <c r="B13" s="3" t="s">
        <v>71</v>
      </c>
      <c r="C13" s="57">
        <v>0</v>
      </c>
      <c r="D13" s="46">
        <f t="shared" si="0"/>
        <v>0</v>
      </c>
      <c r="E13" s="35">
        <v>0</v>
      </c>
      <c r="F13" s="54">
        <f t="shared" si="1"/>
        <v>0</v>
      </c>
      <c r="G13" s="35">
        <v>0</v>
      </c>
      <c r="H13" s="103">
        <f t="shared" si="2"/>
        <v>0</v>
      </c>
      <c r="I13" s="57">
        <v>0</v>
      </c>
      <c r="J13" s="54">
        <f t="shared" si="3"/>
        <v>0</v>
      </c>
      <c r="K13" s="35">
        <v>0</v>
      </c>
      <c r="L13" s="54">
        <f t="shared" si="4"/>
        <v>0</v>
      </c>
      <c r="M13" s="35"/>
      <c r="N13" s="54">
        <f t="shared" si="5"/>
        <v>0</v>
      </c>
      <c r="O13" s="35"/>
      <c r="P13" s="54">
        <f t="shared" si="6"/>
        <v>0</v>
      </c>
      <c r="Q13" s="35"/>
      <c r="R13" s="74">
        <f t="shared" si="7"/>
        <v>0</v>
      </c>
      <c r="S13" s="35"/>
      <c r="T13" s="74">
        <f t="shared" si="8"/>
        <v>0</v>
      </c>
      <c r="U13" s="35"/>
      <c r="V13" s="74">
        <f t="shared" si="9"/>
        <v>0</v>
      </c>
      <c r="W13" s="94"/>
      <c r="X13" s="71"/>
      <c r="Y13" s="92"/>
      <c r="Z13" s="50"/>
      <c r="AA13" s="86"/>
      <c r="AB13" s="5">
        <f t="shared" si="10"/>
        <v>0</v>
      </c>
    </row>
    <row r="14" spans="1:28" ht="42.75" customHeight="1" thickBot="1">
      <c r="A14" s="4">
        <v>12</v>
      </c>
      <c r="B14" s="3" t="s">
        <v>72</v>
      </c>
      <c r="C14" s="57">
        <v>70</v>
      </c>
      <c r="D14" s="54">
        <f t="shared" si="0"/>
        <v>4.8999999999999995</v>
      </c>
      <c r="E14" s="35">
        <v>52</v>
      </c>
      <c r="F14" s="54">
        <f t="shared" si="1"/>
        <v>3.64</v>
      </c>
      <c r="G14" s="35">
        <v>77</v>
      </c>
      <c r="H14" s="54">
        <f t="shared" si="2"/>
        <v>5.390000000000001</v>
      </c>
      <c r="I14" s="35">
        <v>0</v>
      </c>
      <c r="J14" s="54">
        <f t="shared" si="3"/>
        <v>0</v>
      </c>
      <c r="K14" s="35">
        <v>0</v>
      </c>
      <c r="L14" s="54">
        <f t="shared" si="4"/>
        <v>0</v>
      </c>
      <c r="M14" s="35"/>
      <c r="N14" s="54">
        <f t="shared" si="5"/>
        <v>0</v>
      </c>
      <c r="O14" s="35"/>
      <c r="P14" s="54">
        <f t="shared" si="6"/>
        <v>0</v>
      </c>
      <c r="Q14" s="35"/>
      <c r="R14" s="74">
        <f t="shared" si="7"/>
        <v>0</v>
      </c>
      <c r="S14" s="35"/>
      <c r="T14" s="74">
        <f t="shared" si="8"/>
        <v>0</v>
      </c>
      <c r="U14" s="35"/>
      <c r="V14" s="74">
        <f t="shared" si="9"/>
        <v>0</v>
      </c>
      <c r="W14" s="94">
        <v>5</v>
      </c>
      <c r="X14" s="71">
        <v>3</v>
      </c>
      <c r="Y14" s="92"/>
      <c r="Z14" s="50"/>
      <c r="AA14" s="86"/>
      <c r="AB14" s="5">
        <f t="shared" si="10"/>
        <v>21.93</v>
      </c>
    </row>
    <row r="15" spans="1:28" ht="41.25" customHeight="1" thickBot="1">
      <c r="A15" s="4">
        <v>13</v>
      </c>
      <c r="B15" s="3" t="s">
        <v>73</v>
      </c>
      <c r="C15" s="57">
        <v>55</v>
      </c>
      <c r="D15" s="54">
        <f t="shared" si="0"/>
        <v>3.8500000000000005</v>
      </c>
      <c r="E15" s="35">
        <v>78</v>
      </c>
      <c r="F15" s="54">
        <f t="shared" si="1"/>
        <v>5.46</v>
      </c>
      <c r="G15" s="35">
        <v>65</v>
      </c>
      <c r="H15" s="54">
        <f t="shared" si="2"/>
        <v>4.55</v>
      </c>
      <c r="I15" s="35">
        <v>45</v>
      </c>
      <c r="J15" s="54">
        <f t="shared" si="3"/>
        <v>3.15</v>
      </c>
      <c r="K15" s="35">
        <v>50</v>
      </c>
      <c r="L15" s="54">
        <f t="shared" si="4"/>
        <v>3.5</v>
      </c>
      <c r="M15" s="35"/>
      <c r="N15" s="54">
        <f t="shared" si="5"/>
        <v>0</v>
      </c>
      <c r="O15" s="35"/>
      <c r="P15" s="54">
        <f t="shared" si="6"/>
        <v>0</v>
      </c>
      <c r="Q15" s="35"/>
      <c r="R15" s="74">
        <f t="shared" si="7"/>
        <v>0</v>
      </c>
      <c r="S15" s="35"/>
      <c r="T15" s="74">
        <f t="shared" si="8"/>
        <v>0</v>
      </c>
      <c r="U15" s="35"/>
      <c r="V15" s="74">
        <f t="shared" si="9"/>
        <v>0</v>
      </c>
      <c r="W15" s="69"/>
      <c r="X15" s="71"/>
      <c r="Y15" s="92"/>
      <c r="Z15" s="50"/>
      <c r="AA15" s="86"/>
      <c r="AB15" s="5">
        <f t="shared" si="10"/>
        <v>20.509999999999998</v>
      </c>
    </row>
    <row r="16" spans="1:28" ht="39.75" customHeight="1" thickBot="1">
      <c r="A16" s="4">
        <v>14</v>
      </c>
      <c r="B16" s="3" t="s">
        <v>74</v>
      </c>
      <c r="C16" s="57">
        <v>50</v>
      </c>
      <c r="D16" s="54">
        <f t="shared" si="0"/>
        <v>3.5</v>
      </c>
      <c r="E16" s="35">
        <v>0</v>
      </c>
      <c r="F16" s="54">
        <f t="shared" si="1"/>
        <v>0</v>
      </c>
      <c r="G16" s="35">
        <v>0</v>
      </c>
      <c r="H16" s="54">
        <f t="shared" si="2"/>
        <v>0</v>
      </c>
      <c r="I16" s="35">
        <v>0</v>
      </c>
      <c r="J16" s="54">
        <f t="shared" si="3"/>
        <v>0</v>
      </c>
      <c r="K16" s="35">
        <v>0</v>
      </c>
      <c r="L16" s="54">
        <f t="shared" si="4"/>
        <v>0</v>
      </c>
      <c r="M16" s="35"/>
      <c r="N16" s="54">
        <f t="shared" si="5"/>
        <v>0</v>
      </c>
      <c r="O16" s="35"/>
      <c r="P16" s="54">
        <f t="shared" si="6"/>
        <v>0</v>
      </c>
      <c r="Q16" s="35"/>
      <c r="R16" s="74">
        <f t="shared" si="7"/>
        <v>0</v>
      </c>
      <c r="S16" s="35"/>
      <c r="T16" s="74">
        <f t="shared" si="8"/>
        <v>0</v>
      </c>
      <c r="U16" s="35"/>
      <c r="V16" s="74">
        <f t="shared" si="9"/>
        <v>0</v>
      </c>
      <c r="W16" s="69"/>
      <c r="X16" s="96"/>
      <c r="Y16" s="92"/>
      <c r="Z16" s="50"/>
      <c r="AA16" s="86"/>
      <c r="AB16" s="5">
        <f t="shared" si="10"/>
        <v>3.5</v>
      </c>
    </row>
    <row r="17" spans="1:28" ht="47.25" customHeight="1" thickBot="1">
      <c r="A17" s="4">
        <v>15</v>
      </c>
      <c r="B17" s="3" t="s">
        <v>75</v>
      </c>
      <c r="C17" s="57">
        <v>45</v>
      </c>
      <c r="D17" s="54">
        <f t="shared" si="0"/>
        <v>3.15</v>
      </c>
      <c r="E17" s="35">
        <v>74</v>
      </c>
      <c r="F17" s="54">
        <f t="shared" si="1"/>
        <v>5.18</v>
      </c>
      <c r="G17" s="35">
        <v>68</v>
      </c>
      <c r="H17" s="54">
        <f t="shared" si="2"/>
        <v>4.760000000000001</v>
      </c>
      <c r="I17" s="35">
        <v>0</v>
      </c>
      <c r="J17" s="54">
        <f t="shared" si="3"/>
        <v>0</v>
      </c>
      <c r="K17" s="35">
        <v>53</v>
      </c>
      <c r="L17" s="54">
        <f t="shared" si="4"/>
        <v>3.71</v>
      </c>
      <c r="M17" s="35"/>
      <c r="N17" s="54">
        <f t="shared" si="5"/>
        <v>0</v>
      </c>
      <c r="O17" s="35"/>
      <c r="P17" s="54">
        <f t="shared" si="6"/>
        <v>0</v>
      </c>
      <c r="Q17" s="35"/>
      <c r="R17" s="74">
        <f t="shared" si="7"/>
        <v>0</v>
      </c>
      <c r="S17" s="35"/>
      <c r="T17" s="74">
        <f t="shared" si="8"/>
        <v>0</v>
      </c>
      <c r="U17" s="35"/>
      <c r="V17" s="74">
        <f t="shared" si="9"/>
        <v>0</v>
      </c>
      <c r="W17" s="69">
        <v>5</v>
      </c>
      <c r="X17" s="96"/>
      <c r="Y17" s="83"/>
      <c r="Z17" s="50"/>
      <c r="AA17" s="86"/>
      <c r="AB17" s="5">
        <f t="shared" si="10"/>
        <v>21.8</v>
      </c>
    </row>
    <row r="18" spans="1:28" ht="48.75" customHeight="1" thickBot="1">
      <c r="A18" s="4">
        <v>16</v>
      </c>
      <c r="B18" s="3" t="s">
        <v>76</v>
      </c>
      <c r="C18" s="57">
        <v>45</v>
      </c>
      <c r="D18" s="54">
        <f t="shared" si="0"/>
        <v>3.15</v>
      </c>
      <c r="E18" s="35">
        <v>52</v>
      </c>
      <c r="F18" s="54">
        <f t="shared" si="1"/>
        <v>3.64</v>
      </c>
      <c r="G18" s="35">
        <v>0</v>
      </c>
      <c r="H18" s="54">
        <f t="shared" si="2"/>
        <v>0</v>
      </c>
      <c r="I18" s="35">
        <v>0</v>
      </c>
      <c r="J18" s="54">
        <f t="shared" si="3"/>
        <v>0</v>
      </c>
      <c r="K18" s="35">
        <v>0</v>
      </c>
      <c r="L18" s="54">
        <f t="shared" si="4"/>
        <v>0</v>
      </c>
      <c r="M18" s="35"/>
      <c r="N18" s="54">
        <f t="shared" si="5"/>
        <v>0</v>
      </c>
      <c r="O18" s="35"/>
      <c r="P18" s="54">
        <f t="shared" si="6"/>
        <v>0</v>
      </c>
      <c r="Q18" s="35"/>
      <c r="R18" s="74">
        <f t="shared" si="7"/>
        <v>0</v>
      </c>
      <c r="S18" s="35"/>
      <c r="T18" s="74">
        <f t="shared" si="8"/>
        <v>0</v>
      </c>
      <c r="U18" s="35"/>
      <c r="V18" s="74">
        <f t="shared" si="9"/>
        <v>0</v>
      </c>
      <c r="W18" s="69"/>
      <c r="X18" s="96"/>
      <c r="Y18" s="83"/>
      <c r="Z18" s="50"/>
      <c r="AA18" s="86"/>
      <c r="AB18" s="5">
        <f t="shared" si="10"/>
        <v>6.79</v>
      </c>
    </row>
    <row r="19" spans="1:28" ht="43.5" customHeight="1" thickBot="1">
      <c r="A19" s="4">
        <v>17</v>
      </c>
      <c r="B19" s="3" t="s">
        <v>77</v>
      </c>
      <c r="C19" s="57">
        <v>42</v>
      </c>
      <c r="D19" s="54">
        <f t="shared" si="0"/>
        <v>2.94</v>
      </c>
      <c r="E19" s="35">
        <v>39</v>
      </c>
      <c r="F19" s="54">
        <f t="shared" si="1"/>
        <v>2.73</v>
      </c>
      <c r="G19" s="35">
        <v>55</v>
      </c>
      <c r="H19" s="54">
        <f t="shared" si="2"/>
        <v>3.8500000000000005</v>
      </c>
      <c r="I19" s="35">
        <v>60</v>
      </c>
      <c r="J19" s="54">
        <f t="shared" si="3"/>
        <v>4.2</v>
      </c>
      <c r="K19" s="35">
        <v>53</v>
      </c>
      <c r="L19" s="54">
        <f t="shared" si="4"/>
        <v>3.71</v>
      </c>
      <c r="M19" s="35"/>
      <c r="N19" s="54">
        <f t="shared" si="5"/>
        <v>0</v>
      </c>
      <c r="O19" s="35"/>
      <c r="P19" s="54">
        <f t="shared" si="6"/>
        <v>0</v>
      </c>
      <c r="Q19" s="35"/>
      <c r="R19" s="74">
        <f t="shared" si="7"/>
        <v>0</v>
      </c>
      <c r="S19" s="35"/>
      <c r="T19" s="74">
        <f t="shared" si="8"/>
        <v>0</v>
      </c>
      <c r="U19" s="35"/>
      <c r="V19" s="74">
        <f t="shared" si="9"/>
        <v>0</v>
      </c>
      <c r="W19" s="69"/>
      <c r="X19" s="96"/>
      <c r="Y19" s="83"/>
      <c r="Z19" s="50"/>
      <c r="AA19" s="86"/>
      <c r="AB19" s="5">
        <f t="shared" si="10"/>
        <v>17.43</v>
      </c>
    </row>
    <row r="20" spans="1:28" ht="46.5" customHeight="1" thickBot="1">
      <c r="A20" s="4">
        <v>18</v>
      </c>
      <c r="B20" s="3" t="s">
        <v>78</v>
      </c>
      <c r="C20" s="57">
        <v>42</v>
      </c>
      <c r="D20" s="54">
        <f t="shared" si="0"/>
        <v>2.94</v>
      </c>
      <c r="E20" s="35">
        <v>43</v>
      </c>
      <c r="F20" s="54">
        <f t="shared" si="1"/>
        <v>3.01</v>
      </c>
      <c r="G20" s="35">
        <v>52</v>
      </c>
      <c r="H20" s="54">
        <f t="shared" si="2"/>
        <v>3.64</v>
      </c>
      <c r="I20" s="35">
        <v>20</v>
      </c>
      <c r="J20" s="54">
        <f t="shared" si="3"/>
        <v>1.4000000000000001</v>
      </c>
      <c r="K20" s="35">
        <v>44</v>
      </c>
      <c r="L20" s="54">
        <f t="shared" si="4"/>
        <v>3.08</v>
      </c>
      <c r="M20" s="35"/>
      <c r="N20" s="54">
        <f t="shared" si="5"/>
        <v>0</v>
      </c>
      <c r="O20" s="35"/>
      <c r="P20" s="54">
        <f t="shared" si="6"/>
        <v>0</v>
      </c>
      <c r="Q20" s="35"/>
      <c r="R20" s="74">
        <f t="shared" si="7"/>
        <v>0</v>
      </c>
      <c r="S20" s="35"/>
      <c r="T20" s="74">
        <f t="shared" si="8"/>
        <v>0</v>
      </c>
      <c r="U20" s="35"/>
      <c r="V20" s="74">
        <f t="shared" si="9"/>
        <v>0</v>
      </c>
      <c r="W20" s="69"/>
      <c r="X20" s="96"/>
      <c r="Y20" s="83"/>
      <c r="Z20" s="50"/>
      <c r="AA20" s="86"/>
      <c r="AB20" s="5">
        <f t="shared" si="10"/>
        <v>14.07</v>
      </c>
    </row>
    <row r="21" spans="1:28" ht="43.5" customHeight="1" thickBot="1">
      <c r="A21" s="8">
        <v>19</v>
      </c>
      <c r="B21" s="12" t="s">
        <v>79</v>
      </c>
      <c r="C21" s="32">
        <v>0</v>
      </c>
      <c r="D21" s="102">
        <f t="shared" si="0"/>
        <v>0</v>
      </c>
      <c r="E21" s="29">
        <v>48</v>
      </c>
      <c r="F21" s="102">
        <f t="shared" si="1"/>
        <v>3.36</v>
      </c>
      <c r="G21" s="29">
        <v>0</v>
      </c>
      <c r="H21" s="102">
        <f t="shared" si="2"/>
        <v>0</v>
      </c>
      <c r="I21" s="29">
        <v>25</v>
      </c>
      <c r="J21" s="102">
        <f t="shared" si="3"/>
        <v>1.75</v>
      </c>
      <c r="K21" s="29">
        <v>38</v>
      </c>
      <c r="L21" s="102">
        <f t="shared" si="4"/>
        <v>2.66</v>
      </c>
      <c r="M21" s="29"/>
      <c r="N21" s="102">
        <f t="shared" si="5"/>
        <v>0</v>
      </c>
      <c r="O21" s="29"/>
      <c r="P21" s="102">
        <f t="shared" si="6"/>
        <v>0</v>
      </c>
      <c r="Q21" s="29"/>
      <c r="R21" s="98">
        <f t="shared" si="7"/>
        <v>0</v>
      </c>
      <c r="S21" s="29"/>
      <c r="T21" s="98">
        <f t="shared" si="8"/>
        <v>0</v>
      </c>
      <c r="U21" s="29"/>
      <c r="V21" s="98">
        <f t="shared" si="9"/>
        <v>0</v>
      </c>
      <c r="W21" s="73"/>
      <c r="X21" s="80"/>
      <c r="Y21" s="84"/>
      <c r="Z21" s="88"/>
      <c r="AA21" s="87"/>
      <c r="AB21" s="10">
        <f t="shared" si="10"/>
        <v>7.77</v>
      </c>
    </row>
    <row r="22" spans="1:28" ht="38.25" thickBot="1">
      <c r="A22" s="11">
        <v>20</v>
      </c>
      <c r="B22" s="12" t="s">
        <v>80</v>
      </c>
      <c r="C22" s="57">
        <v>0</v>
      </c>
      <c r="D22" s="102">
        <f t="shared" si="0"/>
        <v>0</v>
      </c>
      <c r="E22" s="35">
        <v>0</v>
      </c>
      <c r="F22" s="102">
        <f t="shared" si="1"/>
        <v>0</v>
      </c>
      <c r="G22" s="35">
        <v>0</v>
      </c>
      <c r="H22" s="102">
        <f t="shared" si="2"/>
        <v>0</v>
      </c>
      <c r="I22" s="35">
        <v>0</v>
      </c>
      <c r="J22" s="102">
        <f t="shared" si="3"/>
        <v>0</v>
      </c>
      <c r="K22" s="35">
        <v>0</v>
      </c>
      <c r="L22" s="102">
        <f t="shared" si="4"/>
        <v>0</v>
      </c>
      <c r="M22" s="35"/>
      <c r="N22" s="102">
        <f t="shared" si="5"/>
        <v>0</v>
      </c>
      <c r="O22" s="35"/>
      <c r="P22" s="102">
        <f t="shared" si="6"/>
        <v>0</v>
      </c>
      <c r="Q22" s="100"/>
      <c r="R22" s="98">
        <f t="shared" si="7"/>
        <v>0</v>
      </c>
      <c r="S22" s="100"/>
      <c r="T22" s="98">
        <f t="shared" si="8"/>
        <v>0</v>
      </c>
      <c r="U22" s="100"/>
      <c r="V22" s="98">
        <f t="shared" si="9"/>
        <v>0</v>
      </c>
      <c r="W22" s="73"/>
      <c r="X22" s="80"/>
      <c r="Y22" s="84"/>
      <c r="Z22" s="88"/>
      <c r="AA22" s="87"/>
      <c r="AB22" s="10">
        <f t="shared" si="10"/>
        <v>0</v>
      </c>
    </row>
    <row r="23" spans="1:28" ht="38.25" thickBot="1">
      <c r="A23" s="11">
        <v>21</v>
      </c>
      <c r="B23" s="7" t="s">
        <v>81</v>
      </c>
      <c r="C23" s="57">
        <v>85</v>
      </c>
      <c r="D23" s="102">
        <f t="shared" si="0"/>
        <v>5.95</v>
      </c>
      <c r="E23" s="35">
        <v>87</v>
      </c>
      <c r="F23" s="102">
        <f t="shared" si="1"/>
        <v>6.09</v>
      </c>
      <c r="G23" s="35">
        <v>81</v>
      </c>
      <c r="H23" s="102">
        <f t="shared" si="2"/>
        <v>5.67</v>
      </c>
      <c r="I23" s="35">
        <v>35</v>
      </c>
      <c r="J23" s="102">
        <f t="shared" si="3"/>
        <v>2.4499999999999997</v>
      </c>
      <c r="K23" s="35">
        <v>84</v>
      </c>
      <c r="L23" s="102">
        <f t="shared" si="4"/>
        <v>5.88</v>
      </c>
      <c r="M23" s="35"/>
      <c r="N23" s="102">
        <f t="shared" si="5"/>
        <v>0</v>
      </c>
      <c r="O23" s="35"/>
      <c r="P23" s="102">
        <f t="shared" si="6"/>
        <v>0</v>
      </c>
      <c r="Q23" s="100"/>
      <c r="R23" s="98">
        <f t="shared" si="7"/>
        <v>0</v>
      </c>
      <c r="S23" s="100"/>
      <c r="T23" s="98">
        <f t="shared" si="8"/>
        <v>0</v>
      </c>
      <c r="U23" s="100"/>
      <c r="V23" s="98">
        <f t="shared" si="9"/>
        <v>0</v>
      </c>
      <c r="W23" s="73"/>
      <c r="X23" s="80"/>
      <c r="Y23" s="84"/>
      <c r="Z23" s="88"/>
      <c r="AA23" s="87"/>
      <c r="AB23" s="10">
        <f t="shared" si="10"/>
        <v>26.04</v>
      </c>
    </row>
    <row r="24" spans="1:29" ht="38.25" thickBot="1">
      <c r="A24" s="31">
        <v>22</v>
      </c>
      <c r="B24" s="7" t="s">
        <v>82</v>
      </c>
      <c r="C24" s="42">
        <v>0</v>
      </c>
      <c r="D24" s="58">
        <f t="shared" si="0"/>
        <v>0</v>
      </c>
      <c r="E24" s="45">
        <v>0</v>
      </c>
      <c r="F24" s="58">
        <f t="shared" si="1"/>
        <v>0</v>
      </c>
      <c r="G24" s="45">
        <v>0</v>
      </c>
      <c r="H24" s="58">
        <f t="shared" si="2"/>
        <v>0</v>
      </c>
      <c r="I24" s="45">
        <v>0</v>
      </c>
      <c r="J24" s="58">
        <f t="shared" si="3"/>
        <v>0</v>
      </c>
      <c r="K24" s="45">
        <v>0</v>
      </c>
      <c r="L24" s="58">
        <f t="shared" si="4"/>
        <v>0</v>
      </c>
      <c r="M24" s="45"/>
      <c r="N24" s="58">
        <f t="shared" si="5"/>
        <v>0</v>
      </c>
      <c r="O24" s="45"/>
      <c r="P24" s="58">
        <f t="shared" si="6"/>
        <v>0</v>
      </c>
      <c r="Q24" s="101"/>
      <c r="R24" s="99">
        <f t="shared" si="7"/>
        <v>0</v>
      </c>
      <c r="S24" s="101"/>
      <c r="T24" s="99">
        <f t="shared" si="8"/>
        <v>0</v>
      </c>
      <c r="U24" s="101"/>
      <c r="V24" s="99">
        <f t="shared" si="9"/>
        <v>0</v>
      </c>
      <c r="W24" s="95"/>
      <c r="X24" s="81"/>
      <c r="Y24" s="89"/>
      <c r="Z24" s="52"/>
      <c r="AA24" s="97"/>
      <c r="AB24" s="15">
        <f t="shared" si="10"/>
        <v>0</v>
      </c>
      <c r="AC24" s="14"/>
    </row>
    <row r="25" spans="2:28" ht="12.75">
      <c r="B25" s="24"/>
      <c r="AB25" s="13"/>
    </row>
    <row r="33" ht="13.5" thickBot="1">
      <c r="X33" s="27"/>
    </row>
  </sheetData>
  <mergeCells count="16">
    <mergeCell ref="W1:X1"/>
    <mergeCell ref="Y1:Y2"/>
    <mergeCell ref="Z1:AA1"/>
    <mergeCell ref="AB1:AB2"/>
    <mergeCell ref="O1:P1"/>
    <mergeCell ref="Q1:R1"/>
    <mergeCell ref="S1:T1"/>
    <mergeCell ref="U1:V1"/>
    <mergeCell ref="G1:H1"/>
    <mergeCell ref="I1:J1"/>
    <mergeCell ref="K1:L1"/>
    <mergeCell ref="M1:N1"/>
    <mergeCell ref="A1:A2"/>
    <mergeCell ref="B1:B2"/>
    <mergeCell ref="C1:D1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50" zoomScaleNormal="50" workbookViewId="0" topLeftCell="B1">
      <selection activeCell="AD18" sqref="AD18"/>
    </sheetView>
  </sheetViews>
  <sheetFormatPr defaultColWidth="9.140625" defaultRowHeight="12.75"/>
  <cols>
    <col min="2" max="2" width="36.7109375" style="0" customWidth="1"/>
    <col min="12" max="12" width="16.8515625" style="0" customWidth="1"/>
    <col min="19" max="19" width="13.7109375" style="0" customWidth="1"/>
    <col min="20" max="20" width="14.7109375" style="0" customWidth="1"/>
    <col min="27" max="27" width="21.140625" style="0" customWidth="1"/>
    <col min="28" max="28" width="23.7109375" style="0" customWidth="1"/>
    <col min="29" max="29" width="19.8515625" style="0" customWidth="1"/>
    <col min="30" max="30" width="20.57421875" style="0" customWidth="1"/>
    <col min="31" max="31" width="26.57421875" style="0" customWidth="1"/>
  </cols>
  <sheetData>
    <row r="1" spans="1:32" ht="19.5" thickBot="1">
      <c r="A1" s="123" t="s">
        <v>19</v>
      </c>
      <c r="B1" s="131" t="s">
        <v>20</v>
      </c>
      <c r="C1" s="114" t="s">
        <v>21</v>
      </c>
      <c r="D1" s="117"/>
      <c r="E1" s="125" t="s">
        <v>22</v>
      </c>
      <c r="F1" s="117"/>
      <c r="G1" s="125" t="s">
        <v>23</v>
      </c>
      <c r="H1" s="117"/>
      <c r="I1" s="116" t="s">
        <v>24</v>
      </c>
      <c r="J1" s="117"/>
      <c r="K1" s="114" t="s">
        <v>112</v>
      </c>
      <c r="L1" s="115"/>
      <c r="M1" s="118" t="s">
        <v>25</v>
      </c>
      <c r="N1" s="133"/>
      <c r="O1" s="114" t="s">
        <v>26</v>
      </c>
      <c r="P1" s="115"/>
      <c r="Q1" s="118" t="s">
        <v>27</v>
      </c>
      <c r="R1" s="115"/>
      <c r="S1" s="134" t="s">
        <v>113</v>
      </c>
      <c r="T1" s="127"/>
      <c r="U1" s="118" t="s">
        <v>28</v>
      </c>
      <c r="V1" s="115"/>
      <c r="W1" s="118" t="s">
        <v>29</v>
      </c>
      <c r="X1" s="115"/>
      <c r="Y1" s="118" t="s">
        <v>30</v>
      </c>
      <c r="Z1" s="115"/>
      <c r="AA1" s="114" t="s">
        <v>31</v>
      </c>
      <c r="AB1" s="115"/>
      <c r="AC1" s="135" t="s">
        <v>116</v>
      </c>
      <c r="AD1" s="131" t="s">
        <v>117</v>
      </c>
      <c r="AE1" s="129" t="s">
        <v>118</v>
      </c>
      <c r="AF1" s="119" t="s">
        <v>34</v>
      </c>
    </row>
    <row r="2" spans="1:32" ht="19.5" thickBot="1">
      <c r="A2" s="132"/>
      <c r="B2" s="122"/>
      <c r="C2" s="55" t="s">
        <v>35</v>
      </c>
      <c r="D2" s="53" t="s">
        <v>36</v>
      </c>
      <c r="E2" s="55" t="s">
        <v>35</v>
      </c>
      <c r="F2" s="55" t="s">
        <v>36</v>
      </c>
      <c r="G2" s="55" t="s">
        <v>35</v>
      </c>
      <c r="H2" s="55" t="s">
        <v>36</v>
      </c>
      <c r="I2" s="55" t="s">
        <v>35</v>
      </c>
      <c r="J2" s="53" t="s">
        <v>36</v>
      </c>
      <c r="K2" s="30" t="s">
        <v>35</v>
      </c>
      <c r="L2" s="30" t="s">
        <v>36</v>
      </c>
      <c r="M2" s="64" t="s">
        <v>25</v>
      </c>
      <c r="N2" s="55" t="s">
        <v>36</v>
      </c>
      <c r="O2" s="55" t="s">
        <v>35</v>
      </c>
      <c r="P2" s="30" t="s">
        <v>36</v>
      </c>
      <c r="Q2" s="55" t="s">
        <v>35</v>
      </c>
      <c r="R2" s="30" t="s">
        <v>36</v>
      </c>
      <c r="S2" s="17" t="s">
        <v>35</v>
      </c>
      <c r="T2" s="30" t="s">
        <v>36</v>
      </c>
      <c r="U2" s="55" t="s">
        <v>37</v>
      </c>
      <c r="V2" s="30" t="s">
        <v>36</v>
      </c>
      <c r="W2" s="55" t="s">
        <v>37</v>
      </c>
      <c r="X2" s="30" t="s">
        <v>36</v>
      </c>
      <c r="Y2" s="55" t="s">
        <v>37</v>
      </c>
      <c r="Z2" s="30" t="s">
        <v>36</v>
      </c>
      <c r="AA2" s="53" t="s">
        <v>114</v>
      </c>
      <c r="AB2" s="30" t="s">
        <v>115</v>
      </c>
      <c r="AC2" s="136"/>
      <c r="AD2" s="122"/>
      <c r="AE2" s="130"/>
      <c r="AF2" s="120"/>
    </row>
    <row r="3" spans="1:32" ht="26.25" customHeight="1" thickBot="1">
      <c r="A3" s="23">
        <v>1</v>
      </c>
      <c r="B3" s="3" t="s">
        <v>83</v>
      </c>
      <c r="C3" s="56">
        <v>0</v>
      </c>
      <c r="D3" s="44">
        <f>C3/100*3</f>
        <v>0</v>
      </c>
      <c r="E3" s="56">
        <v>0</v>
      </c>
      <c r="F3" s="47">
        <f>E3/100*3</f>
        <v>0</v>
      </c>
      <c r="G3" s="56">
        <v>0</v>
      </c>
      <c r="H3" s="47">
        <f>G3/100*3</f>
        <v>0</v>
      </c>
      <c r="I3" s="56">
        <v>0</v>
      </c>
      <c r="J3" s="44">
        <f>I3/100*3</f>
        <v>0</v>
      </c>
      <c r="K3" s="39">
        <v>0</v>
      </c>
      <c r="L3" s="36">
        <f>K3/100*11</f>
        <v>0</v>
      </c>
      <c r="M3" s="65">
        <v>0</v>
      </c>
      <c r="N3" s="47">
        <f>M3/100*3</f>
        <v>0</v>
      </c>
      <c r="O3" s="56"/>
      <c r="P3" s="44">
        <f>O3/100*3</f>
        <v>0</v>
      </c>
      <c r="Q3" s="56"/>
      <c r="R3" s="44">
        <f>Q3/100*3</f>
        <v>0</v>
      </c>
      <c r="S3" s="43"/>
      <c r="T3" s="36">
        <f>S3/100*9</f>
        <v>0</v>
      </c>
      <c r="U3" s="56"/>
      <c r="V3" s="67">
        <f>U3*20/100*3</f>
        <v>0</v>
      </c>
      <c r="W3" s="56"/>
      <c r="X3" s="67">
        <f>W3*20/100*3</f>
        <v>0</v>
      </c>
      <c r="Y3" s="56"/>
      <c r="Z3" s="67">
        <f>Y3*20/100*3</f>
        <v>0</v>
      </c>
      <c r="AA3" s="68"/>
      <c r="AB3" s="70"/>
      <c r="AC3" s="82"/>
      <c r="AD3" s="51"/>
      <c r="AE3" s="85"/>
      <c r="AF3" s="22">
        <f>D3+F3+H3+J3+N3+P3+R3+V3+X3+Z3+AA3+AB3+AC3+AD3+AE3+L3+T3</f>
        <v>0</v>
      </c>
    </row>
    <row r="4" spans="1:32" ht="27.75" customHeight="1" thickBot="1">
      <c r="A4" s="4">
        <v>2</v>
      </c>
      <c r="B4" s="3" t="s">
        <v>84</v>
      </c>
      <c r="C4" s="57">
        <v>42</v>
      </c>
      <c r="D4" s="44">
        <f aca="true" t="shared" si="0" ref="D4:D31">C4/100*3</f>
        <v>1.26</v>
      </c>
      <c r="E4" s="57">
        <v>26</v>
      </c>
      <c r="F4" s="47">
        <f aca="true" t="shared" si="1" ref="F4:F31">E4/100*3</f>
        <v>0.78</v>
      </c>
      <c r="G4" s="57">
        <v>48</v>
      </c>
      <c r="H4" s="47">
        <f aca="true" t="shared" si="2" ref="H4:H31">G4/100*3</f>
        <v>1.44</v>
      </c>
      <c r="I4" s="57">
        <v>30</v>
      </c>
      <c r="J4" s="44">
        <f aca="true" t="shared" si="3" ref="J4:J30">I4/100*3</f>
        <v>0.8999999999999999</v>
      </c>
      <c r="K4" s="40">
        <v>30</v>
      </c>
      <c r="L4" s="36">
        <f aca="true" t="shared" si="4" ref="L4:L31">K4/100*11</f>
        <v>3.3</v>
      </c>
      <c r="M4" s="59">
        <v>44</v>
      </c>
      <c r="N4" s="47">
        <f aca="true" t="shared" si="5" ref="N4:N31">M4/100*3</f>
        <v>1.32</v>
      </c>
      <c r="O4" s="57"/>
      <c r="P4" s="44">
        <f aca="true" t="shared" si="6" ref="P4:P31">O4/100*3</f>
        <v>0</v>
      </c>
      <c r="Q4" s="57"/>
      <c r="R4" s="44">
        <f aca="true" t="shared" si="7" ref="R4:R31">Q4/100*3</f>
        <v>0</v>
      </c>
      <c r="S4" s="43"/>
      <c r="T4" s="36">
        <f aca="true" t="shared" si="8" ref="T4:T31">S4/100*9</f>
        <v>0</v>
      </c>
      <c r="U4" s="57"/>
      <c r="V4" s="67">
        <f aca="true" t="shared" si="9" ref="V4:V31">U4*20/100*3</f>
        <v>0</v>
      </c>
      <c r="W4" s="57"/>
      <c r="X4" s="67">
        <f aca="true" t="shared" si="10" ref="X4:X31">W4*20/100*3</f>
        <v>0</v>
      </c>
      <c r="Y4" s="57"/>
      <c r="Z4" s="67">
        <f aca="true" t="shared" si="11" ref="Z4:Z31">Y4*20/100*3</f>
        <v>0</v>
      </c>
      <c r="AA4" s="69"/>
      <c r="AB4" s="71"/>
      <c r="AC4" s="83"/>
      <c r="AD4" s="50"/>
      <c r="AE4" s="86"/>
      <c r="AF4" s="22">
        <f aca="true" t="shared" si="12" ref="AF4:AF31">D4+F4+H4+J4+N4+P4+R4+V4+X4+Z4+AA4+AB4+AC4+AD4+AE4+L4+T4</f>
        <v>9</v>
      </c>
    </row>
    <row r="5" spans="1:32" ht="26.25" customHeight="1" thickBot="1">
      <c r="A5" s="4">
        <v>3</v>
      </c>
      <c r="B5" s="3" t="s">
        <v>85</v>
      </c>
      <c r="C5" s="57">
        <v>72</v>
      </c>
      <c r="D5" s="44">
        <f t="shared" si="0"/>
        <v>2.16</v>
      </c>
      <c r="E5" s="57">
        <v>57</v>
      </c>
      <c r="F5" s="47">
        <f t="shared" si="1"/>
        <v>1.71</v>
      </c>
      <c r="G5" s="57">
        <v>74</v>
      </c>
      <c r="H5" s="47">
        <f t="shared" si="2"/>
        <v>2.2199999999999998</v>
      </c>
      <c r="I5" s="57">
        <v>45</v>
      </c>
      <c r="J5" s="44">
        <f t="shared" si="3"/>
        <v>1.35</v>
      </c>
      <c r="K5" s="39">
        <v>80</v>
      </c>
      <c r="L5" s="36">
        <f t="shared" si="4"/>
        <v>8.8</v>
      </c>
      <c r="M5" s="59">
        <v>75</v>
      </c>
      <c r="N5" s="47">
        <f t="shared" si="5"/>
        <v>2.25</v>
      </c>
      <c r="O5" s="57"/>
      <c r="P5" s="44">
        <f t="shared" si="6"/>
        <v>0</v>
      </c>
      <c r="Q5" s="57"/>
      <c r="R5" s="44">
        <f t="shared" si="7"/>
        <v>0</v>
      </c>
      <c r="S5" s="43"/>
      <c r="T5" s="36">
        <f t="shared" si="8"/>
        <v>0</v>
      </c>
      <c r="U5" s="57"/>
      <c r="V5" s="67">
        <f t="shared" si="9"/>
        <v>0</v>
      </c>
      <c r="W5" s="57"/>
      <c r="X5" s="67">
        <f t="shared" si="10"/>
        <v>0</v>
      </c>
      <c r="Y5" s="57"/>
      <c r="Z5" s="67">
        <f t="shared" si="11"/>
        <v>0</v>
      </c>
      <c r="AA5" s="69">
        <v>3</v>
      </c>
      <c r="AB5" s="71">
        <v>2</v>
      </c>
      <c r="AC5" s="83"/>
      <c r="AD5" s="50"/>
      <c r="AE5" s="86"/>
      <c r="AF5" s="22">
        <f t="shared" si="12"/>
        <v>23.490000000000002</v>
      </c>
    </row>
    <row r="6" spans="1:32" ht="24" customHeight="1" thickBot="1">
      <c r="A6" s="4">
        <v>4</v>
      </c>
      <c r="B6" s="3" t="s">
        <v>86</v>
      </c>
      <c r="C6" s="57">
        <v>42</v>
      </c>
      <c r="D6" s="44">
        <f t="shared" si="0"/>
        <v>1.26</v>
      </c>
      <c r="E6" s="57">
        <v>0</v>
      </c>
      <c r="F6" s="47">
        <f t="shared" si="1"/>
        <v>0</v>
      </c>
      <c r="G6" s="57">
        <v>52</v>
      </c>
      <c r="H6" s="47">
        <f t="shared" si="2"/>
        <v>1.56</v>
      </c>
      <c r="I6" s="57">
        <v>30</v>
      </c>
      <c r="J6" s="44">
        <f t="shared" si="3"/>
        <v>0.8999999999999999</v>
      </c>
      <c r="K6" s="39">
        <v>37</v>
      </c>
      <c r="L6" s="36">
        <f t="shared" si="4"/>
        <v>4.07</v>
      </c>
      <c r="M6" s="59">
        <v>44</v>
      </c>
      <c r="N6" s="47">
        <f t="shared" si="5"/>
        <v>1.32</v>
      </c>
      <c r="O6" s="57"/>
      <c r="P6" s="44">
        <f t="shared" si="6"/>
        <v>0</v>
      </c>
      <c r="Q6" s="57"/>
      <c r="R6" s="44">
        <f t="shared" si="7"/>
        <v>0</v>
      </c>
      <c r="S6" s="43"/>
      <c r="T6" s="36">
        <f t="shared" si="8"/>
        <v>0</v>
      </c>
      <c r="U6" s="57"/>
      <c r="V6" s="67">
        <f t="shared" si="9"/>
        <v>0</v>
      </c>
      <c r="W6" s="57"/>
      <c r="X6" s="67">
        <f t="shared" si="10"/>
        <v>0</v>
      </c>
      <c r="Y6" s="57"/>
      <c r="Z6" s="67">
        <f t="shared" si="11"/>
        <v>0</v>
      </c>
      <c r="AA6" s="69"/>
      <c r="AB6" s="71">
        <v>2</v>
      </c>
      <c r="AC6" s="83"/>
      <c r="AD6" s="50"/>
      <c r="AE6" s="86"/>
      <c r="AF6" s="22">
        <f t="shared" si="12"/>
        <v>11.11</v>
      </c>
    </row>
    <row r="7" spans="1:32" ht="26.25" customHeight="1" thickBot="1">
      <c r="A7" s="4">
        <v>5</v>
      </c>
      <c r="B7" s="3" t="s">
        <v>87</v>
      </c>
      <c r="C7" s="57">
        <v>65</v>
      </c>
      <c r="D7" s="44">
        <f t="shared" si="0"/>
        <v>1.9500000000000002</v>
      </c>
      <c r="E7" s="57">
        <v>52</v>
      </c>
      <c r="F7" s="47">
        <f t="shared" si="1"/>
        <v>1.56</v>
      </c>
      <c r="G7" s="57">
        <v>58</v>
      </c>
      <c r="H7" s="47">
        <f t="shared" si="2"/>
        <v>1.7399999999999998</v>
      </c>
      <c r="I7" s="57">
        <v>70</v>
      </c>
      <c r="J7" s="44">
        <f t="shared" si="3"/>
        <v>2.0999999999999996</v>
      </c>
      <c r="K7" s="39">
        <v>70</v>
      </c>
      <c r="L7" s="36">
        <f t="shared" si="4"/>
        <v>7.699999999999999</v>
      </c>
      <c r="M7" s="59">
        <v>62</v>
      </c>
      <c r="N7" s="47">
        <f t="shared" si="5"/>
        <v>1.8599999999999999</v>
      </c>
      <c r="O7" s="57"/>
      <c r="P7" s="44">
        <f t="shared" si="6"/>
        <v>0</v>
      </c>
      <c r="Q7" s="57"/>
      <c r="R7" s="44">
        <f t="shared" si="7"/>
        <v>0</v>
      </c>
      <c r="S7" s="43"/>
      <c r="T7" s="36">
        <f t="shared" si="8"/>
        <v>0</v>
      </c>
      <c r="U7" s="57"/>
      <c r="V7" s="67">
        <f t="shared" si="9"/>
        <v>0</v>
      </c>
      <c r="W7" s="57"/>
      <c r="X7" s="67">
        <f t="shared" si="10"/>
        <v>0</v>
      </c>
      <c r="Y7" s="57"/>
      <c r="Z7" s="67">
        <f t="shared" si="11"/>
        <v>0</v>
      </c>
      <c r="AA7" s="69">
        <v>3</v>
      </c>
      <c r="AB7" s="71">
        <v>2</v>
      </c>
      <c r="AC7" s="83"/>
      <c r="AD7" s="50"/>
      <c r="AE7" s="86"/>
      <c r="AF7" s="22">
        <f t="shared" si="12"/>
        <v>21.909999999999997</v>
      </c>
    </row>
    <row r="8" spans="1:32" ht="21" customHeight="1" thickBot="1">
      <c r="A8" s="4">
        <v>6</v>
      </c>
      <c r="B8" s="3" t="s">
        <v>88</v>
      </c>
      <c r="C8" s="57">
        <v>68</v>
      </c>
      <c r="D8" s="44">
        <f t="shared" si="0"/>
        <v>2.04</v>
      </c>
      <c r="E8" s="57">
        <v>61</v>
      </c>
      <c r="F8" s="47">
        <f t="shared" si="1"/>
        <v>1.83</v>
      </c>
      <c r="G8" s="57">
        <v>77</v>
      </c>
      <c r="H8" s="47">
        <f t="shared" si="2"/>
        <v>2.31</v>
      </c>
      <c r="I8" s="57">
        <v>45</v>
      </c>
      <c r="J8" s="44">
        <f t="shared" si="3"/>
        <v>1.35</v>
      </c>
      <c r="K8" s="39">
        <v>77</v>
      </c>
      <c r="L8" s="36">
        <f t="shared" si="4"/>
        <v>8.47</v>
      </c>
      <c r="M8" s="59">
        <v>72</v>
      </c>
      <c r="N8" s="47">
        <f t="shared" si="5"/>
        <v>2.16</v>
      </c>
      <c r="O8" s="57"/>
      <c r="P8" s="44">
        <f t="shared" si="6"/>
        <v>0</v>
      </c>
      <c r="Q8" s="57"/>
      <c r="R8" s="44">
        <f t="shared" si="7"/>
        <v>0</v>
      </c>
      <c r="S8" s="43"/>
      <c r="T8" s="36">
        <f t="shared" si="8"/>
        <v>0</v>
      </c>
      <c r="U8" s="57"/>
      <c r="V8" s="67">
        <f t="shared" si="9"/>
        <v>0</v>
      </c>
      <c r="W8" s="57"/>
      <c r="X8" s="67">
        <f t="shared" si="10"/>
        <v>0</v>
      </c>
      <c r="Y8" s="57"/>
      <c r="Z8" s="67">
        <f t="shared" si="11"/>
        <v>0</v>
      </c>
      <c r="AA8" s="69"/>
      <c r="AB8" s="71">
        <v>2</v>
      </c>
      <c r="AC8" s="83"/>
      <c r="AD8" s="50"/>
      <c r="AE8" s="86"/>
      <c r="AF8" s="22">
        <f t="shared" si="12"/>
        <v>20.16</v>
      </c>
    </row>
    <row r="9" spans="1:32" ht="25.5" customHeight="1" thickBot="1">
      <c r="A9" s="4">
        <v>7</v>
      </c>
      <c r="B9" s="3" t="s">
        <v>89</v>
      </c>
      <c r="C9" s="57">
        <v>78</v>
      </c>
      <c r="D9" s="44">
        <f t="shared" si="0"/>
        <v>2.34</v>
      </c>
      <c r="E9" s="57">
        <v>70</v>
      </c>
      <c r="F9" s="47">
        <f t="shared" si="1"/>
        <v>2.0999999999999996</v>
      </c>
      <c r="G9" s="57">
        <v>87</v>
      </c>
      <c r="H9" s="47">
        <f t="shared" si="2"/>
        <v>2.61</v>
      </c>
      <c r="I9" s="57">
        <v>50</v>
      </c>
      <c r="J9" s="44">
        <f t="shared" si="3"/>
        <v>1.5</v>
      </c>
      <c r="K9" s="39">
        <v>60</v>
      </c>
      <c r="L9" s="36">
        <f t="shared" si="4"/>
        <v>6.6</v>
      </c>
      <c r="M9" s="59">
        <v>72</v>
      </c>
      <c r="N9" s="47">
        <f t="shared" si="5"/>
        <v>2.16</v>
      </c>
      <c r="O9" s="57"/>
      <c r="P9" s="44">
        <f t="shared" si="6"/>
        <v>0</v>
      </c>
      <c r="Q9" s="57"/>
      <c r="R9" s="44">
        <f t="shared" si="7"/>
        <v>0</v>
      </c>
      <c r="S9" s="43"/>
      <c r="T9" s="36">
        <f t="shared" si="8"/>
        <v>0</v>
      </c>
      <c r="U9" s="57"/>
      <c r="V9" s="67">
        <f t="shared" si="9"/>
        <v>0</v>
      </c>
      <c r="W9" s="57"/>
      <c r="X9" s="67">
        <f t="shared" si="10"/>
        <v>0</v>
      </c>
      <c r="Y9" s="57"/>
      <c r="Z9" s="67">
        <f t="shared" si="11"/>
        <v>0</v>
      </c>
      <c r="AA9" s="69"/>
      <c r="AB9" s="71"/>
      <c r="AC9" s="83"/>
      <c r="AD9" s="50"/>
      <c r="AE9" s="86"/>
      <c r="AF9" s="22">
        <f t="shared" si="12"/>
        <v>17.31</v>
      </c>
    </row>
    <row r="10" spans="1:32" ht="23.25" customHeight="1" thickBot="1">
      <c r="A10" s="4">
        <v>8</v>
      </c>
      <c r="B10" s="3" t="s">
        <v>90</v>
      </c>
      <c r="C10" s="57">
        <v>50</v>
      </c>
      <c r="D10" s="44">
        <f t="shared" si="0"/>
        <v>1.5</v>
      </c>
      <c r="E10" s="57">
        <v>43</v>
      </c>
      <c r="F10" s="47">
        <f t="shared" si="1"/>
        <v>1.29</v>
      </c>
      <c r="G10" s="57">
        <v>48</v>
      </c>
      <c r="H10" s="47">
        <f t="shared" si="2"/>
        <v>1.44</v>
      </c>
      <c r="I10" s="57">
        <v>40</v>
      </c>
      <c r="J10" s="44">
        <f t="shared" si="3"/>
        <v>1.2000000000000002</v>
      </c>
      <c r="K10" s="39">
        <v>50</v>
      </c>
      <c r="L10" s="36">
        <f t="shared" si="4"/>
        <v>5.5</v>
      </c>
      <c r="M10" s="59">
        <v>47</v>
      </c>
      <c r="N10" s="47">
        <f t="shared" si="5"/>
        <v>1.41</v>
      </c>
      <c r="O10" s="57"/>
      <c r="P10" s="44">
        <f t="shared" si="6"/>
        <v>0</v>
      </c>
      <c r="Q10" s="57"/>
      <c r="R10" s="44">
        <f t="shared" si="7"/>
        <v>0</v>
      </c>
      <c r="S10" s="43"/>
      <c r="T10" s="36">
        <f t="shared" si="8"/>
        <v>0</v>
      </c>
      <c r="U10" s="57"/>
      <c r="V10" s="67">
        <f t="shared" si="9"/>
        <v>0</v>
      </c>
      <c r="W10" s="57"/>
      <c r="X10" s="67">
        <f t="shared" si="10"/>
        <v>0</v>
      </c>
      <c r="Y10" s="57"/>
      <c r="Z10" s="67">
        <f t="shared" si="11"/>
        <v>0</v>
      </c>
      <c r="AA10" s="69"/>
      <c r="AB10" s="71">
        <v>2</v>
      </c>
      <c r="AC10" s="83"/>
      <c r="AD10" s="50"/>
      <c r="AE10" s="86"/>
      <c r="AF10" s="22">
        <f t="shared" si="12"/>
        <v>14.34</v>
      </c>
    </row>
    <row r="11" spans="1:32" ht="27" customHeight="1" thickBot="1">
      <c r="A11" s="4">
        <v>9</v>
      </c>
      <c r="B11" s="3" t="s">
        <v>91</v>
      </c>
      <c r="C11" s="57">
        <v>55</v>
      </c>
      <c r="D11" s="44">
        <f t="shared" si="0"/>
        <v>1.6500000000000001</v>
      </c>
      <c r="E11" s="57">
        <v>57</v>
      </c>
      <c r="F11" s="47">
        <f t="shared" si="1"/>
        <v>1.71</v>
      </c>
      <c r="G11" s="57">
        <v>48</v>
      </c>
      <c r="H11" s="47">
        <f t="shared" si="2"/>
        <v>1.44</v>
      </c>
      <c r="I11" s="57">
        <v>30</v>
      </c>
      <c r="J11" s="44">
        <f t="shared" si="3"/>
        <v>0.8999999999999999</v>
      </c>
      <c r="K11" s="39">
        <v>63</v>
      </c>
      <c r="L11" s="36">
        <f t="shared" si="4"/>
        <v>6.93</v>
      </c>
      <c r="M11" s="59">
        <v>50</v>
      </c>
      <c r="N11" s="47">
        <f t="shared" si="5"/>
        <v>1.5</v>
      </c>
      <c r="O11" s="57"/>
      <c r="P11" s="44">
        <f t="shared" si="6"/>
        <v>0</v>
      </c>
      <c r="Q11" s="57"/>
      <c r="R11" s="44">
        <f t="shared" si="7"/>
        <v>0</v>
      </c>
      <c r="S11" s="43"/>
      <c r="T11" s="36">
        <f t="shared" si="8"/>
        <v>0</v>
      </c>
      <c r="U11" s="57"/>
      <c r="V11" s="67">
        <f t="shared" si="9"/>
        <v>0</v>
      </c>
      <c r="W11" s="57"/>
      <c r="X11" s="67">
        <f t="shared" si="10"/>
        <v>0</v>
      </c>
      <c r="Y11" s="57"/>
      <c r="Z11" s="67">
        <f t="shared" si="11"/>
        <v>0</v>
      </c>
      <c r="AA11" s="69">
        <v>2</v>
      </c>
      <c r="AB11" s="71">
        <v>2</v>
      </c>
      <c r="AC11" s="83"/>
      <c r="AD11" s="50"/>
      <c r="AE11" s="86"/>
      <c r="AF11" s="22">
        <f t="shared" si="12"/>
        <v>18.130000000000003</v>
      </c>
    </row>
    <row r="12" spans="1:32" ht="27" customHeight="1" thickBot="1">
      <c r="A12" s="4">
        <v>10</v>
      </c>
      <c r="B12" s="3" t="s">
        <v>92</v>
      </c>
      <c r="C12" s="57">
        <v>42</v>
      </c>
      <c r="D12" s="44">
        <f t="shared" si="0"/>
        <v>1.26</v>
      </c>
      <c r="E12" s="57">
        <v>26</v>
      </c>
      <c r="F12" s="47">
        <f t="shared" si="1"/>
        <v>0.78</v>
      </c>
      <c r="G12" s="57">
        <v>35</v>
      </c>
      <c r="H12" s="47">
        <f t="shared" si="2"/>
        <v>1.0499999999999998</v>
      </c>
      <c r="I12" s="57">
        <v>40</v>
      </c>
      <c r="J12" s="44">
        <f t="shared" si="3"/>
        <v>1.2000000000000002</v>
      </c>
      <c r="K12" s="39">
        <v>43</v>
      </c>
      <c r="L12" s="36">
        <f t="shared" si="4"/>
        <v>4.7299999999999995</v>
      </c>
      <c r="M12" s="59">
        <v>44</v>
      </c>
      <c r="N12" s="47">
        <f t="shared" si="5"/>
        <v>1.32</v>
      </c>
      <c r="O12" s="57"/>
      <c r="P12" s="44">
        <f t="shared" si="6"/>
        <v>0</v>
      </c>
      <c r="Q12" s="57"/>
      <c r="R12" s="44">
        <f t="shared" si="7"/>
        <v>0</v>
      </c>
      <c r="S12" s="43"/>
      <c r="T12" s="36">
        <f t="shared" si="8"/>
        <v>0</v>
      </c>
      <c r="U12" s="57"/>
      <c r="V12" s="67">
        <f t="shared" si="9"/>
        <v>0</v>
      </c>
      <c r="W12" s="57"/>
      <c r="X12" s="67">
        <f t="shared" si="10"/>
        <v>0</v>
      </c>
      <c r="Y12" s="57"/>
      <c r="Z12" s="67">
        <f t="shared" si="11"/>
        <v>0</v>
      </c>
      <c r="AA12" s="69"/>
      <c r="AB12" s="71"/>
      <c r="AC12" s="83"/>
      <c r="AD12" s="50"/>
      <c r="AE12" s="86"/>
      <c r="AF12" s="22">
        <f t="shared" si="12"/>
        <v>10.34</v>
      </c>
    </row>
    <row r="13" spans="1:32" ht="38.25" customHeight="1" thickBot="1">
      <c r="A13" s="4">
        <v>11</v>
      </c>
      <c r="B13" s="3" t="s">
        <v>93</v>
      </c>
      <c r="C13" s="57">
        <v>78</v>
      </c>
      <c r="D13" s="44">
        <f t="shared" si="0"/>
        <v>2.34</v>
      </c>
      <c r="E13" s="57">
        <v>74</v>
      </c>
      <c r="F13" s="47">
        <f t="shared" si="1"/>
        <v>2.2199999999999998</v>
      </c>
      <c r="G13" s="57">
        <v>87</v>
      </c>
      <c r="H13" s="47">
        <f t="shared" si="2"/>
        <v>2.61</v>
      </c>
      <c r="I13" s="57">
        <v>70</v>
      </c>
      <c r="J13" s="44">
        <f t="shared" si="3"/>
        <v>2.0999999999999996</v>
      </c>
      <c r="K13" s="40">
        <v>67</v>
      </c>
      <c r="L13" s="36">
        <f t="shared" si="4"/>
        <v>7.37</v>
      </c>
      <c r="M13" s="59">
        <v>78</v>
      </c>
      <c r="N13" s="47">
        <f t="shared" si="5"/>
        <v>2.34</v>
      </c>
      <c r="O13" s="57"/>
      <c r="P13" s="44">
        <f t="shared" si="6"/>
        <v>0</v>
      </c>
      <c r="Q13" s="57"/>
      <c r="R13" s="44">
        <f t="shared" si="7"/>
        <v>0</v>
      </c>
      <c r="S13" s="43"/>
      <c r="T13" s="36">
        <f t="shared" si="8"/>
        <v>0</v>
      </c>
      <c r="U13" s="57"/>
      <c r="V13" s="67">
        <f t="shared" si="9"/>
        <v>0</v>
      </c>
      <c r="W13" s="57"/>
      <c r="X13" s="67">
        <f t="shared" si="10"/>
        <v>0</v>
      </c>
      <c r="Y13" s="57"/>
      <c r="Z13" s="67">
        <f t="shared" si="11"/>
        <v>0</v>
      </c>
      <c r="AA13" s="69">
        <v>3</v>
      </c>
      <c r="AB13" s="71">
        <v>2</v>
      </c>
      <c r="AC13" s="83"/>
      <c r="AD13" s="50"/>
      <c r="AE13" s="86"/>
      <c r="AF13" s="22">
        <f t="shared" si="12"/>
        <v>23.98</v>
      </c>
    </row>
    <row r="14" spans="1:32" ht="37.5" customHeight="1" thickBot="1">
      <c r="A14" s="4">
        <v>12</v>
      </c>
      <c r="B14" s="3" t="s">
        <v>94</v>
      </c>
      <c r="C14" s="57">
        <v>62</v>
      </c>
      <c r="D14" s="44">
        <f t="shared" si="0"/>
        <v>1.8599999999999999</v>
      </c>
      <c r="E14" s="57">
        <v>48</v>
      </c>
      <c r="F14" s="47">
        <f t="shared" si="1"/>
        <v>1.44</v>
      </c>
      <c r="G14" s="57">
        <v>65</v>
      </c>
      <c r="H14" s="47">
        <f t="shared" si="2"/>
        <v>1.9500000000000002</v>
      </c>
      <c r="I14" s="57">
        <v>65</v>
      </c>
      <c r="J14" s="44">
        <f t="shared" si="3"/>
        <v>1.9500000000000002</v>
      </c>
      <c r="K14" s="39">
        <v>60</v>
      </c>
      <c r="L14" s="36">
        <f t="shared" si="4"/>
        <v>6.6</v>
      </c>
      <c r="M14" s="59">
        <v>44</v>
      </c>
      <c r="N14" s="47">
        <f t="shared" si="5"/>
        <v>1.32</v>
      </c>
      <c r="O14" s="57"/>
      <c r="P14" s="44">
        <f t="shared" si="6"/>
        <v>0</v>
      </c>
      <c r="Q14" s="57"/>
      <c r="R14" s="44">
        <f t="shared" si="7"/>
        <v>0</v>
      </c>
      <c r="S14" s="43"/>
      <c r="T14" s="36">
        <f t="shared" si="8"/>
        <v>0</v>
      </c>
      <c r="U14" s="57"/>
      <c r="V14" s="67">
        <f t="shared" si="9"/>
        <v>0</v>
      </c>
      <c r="W14" s="57"/>
      <c r="X14" s="67">
        <f t="shared" si="10"/>
        <v>0</v>
      </c>
      <c r="Y14" s="57"/>
      <c r="Z14" s="67">
        <f t="shared" si="11"/>
        <v>0</v>
      </c>
      <c r="AA14" s="69">
        <v>3</v>
      </c>
      <c r="AB14" s="71">
        <v>2</v>
      </c>
      <c r="AC14" s="83"/>
      <c r="AD14" s="50"/>
      <c r="AE14" s="86"/>
      <c r="AF14" s="22">
        <f t="shared" si="12"/>
        <v>20.119999999999997</v>
      </c>
    </row>
    <row r="15" spans="1:32" ht="40.5" customHeight="1" thickBot="1">
      <c r="A15" s="4">
        <v>13</v>
      </c>
      <c r="B15" s="3" t="s">
        <v>95</v>
      </c>
      <c r="C15" s="57">
        <v>50</v>
      </c>
      <c r="D15" s="44">
        <f t="shared" si="0"/>
        <v>1.5</v>
      </c>
      <c r="E15" s="57">
        <v>39</v>
      </c>
      <c r="F15" s="47">
        <f t="shared" si="1"/>
        <v>1.17</v>
      </c>
      <c r="G15" s="57">
        <v>55</v>
      </c>
      <c r="H15" s="47">
        <f t="shared" si="2"/>
        <v>1.6500000000000001</v>
      </c>
      <c r="I15" s="57">
        <v>55</v>
      </c>
      <c r="J15" s="44">
        <f t="shared" si="3"/>
        <v>1.6500000000000001</v>
      </c>
      <c r="K15" s="39">
        <v>77</v>
      </c>
      <c r="L15" s="36">
        <f t="shared" si="4"/>
        <v>8.47</v>
      </c>
      <c r="M15" s="59">
        <v>75</v>
      </c>
      <c r="N15" s="47">
        <f t="shared" si="5"/>
        <v>2.25</v>
      </c>
      <c r="O15" s="57"/>
      <c r="P15" s="44">
        <f t="shared" si="6"/>
        <v>0</v>
      </c>
      <c r="Q15" s="57"/>
      <c r="R15" s="44">
        <f t="shared" si="7"/>
        <v>0</v>
      </c>
      <c r="S15" s="43"/>
      <c r="T15" s="36">
        <f t="shared" si="8"/>
        <v>0</v>
      </c>
      <c r="U15" s="57"/>
      <c r="V15" s="67">
        <f t="shared" si="9"/>
        <v>0</v>
      </c>
      <c r="W15" s="57"/>
      <c r="X15" s="67">
        <f t="shared" si="10"/>
        <v>0</v>
      </c>
      <c r="Y15" s="57"/>
      <c r="Z15" s="67">
        <f t="shared" si="11"/>
        <v>0</v>
      </c>
      <c r="AA15" s="69">
        <v>3</v>
      </c>
      <c r="AB15" s="71">
        <v>2</v>
      </c>
      <c r="AC15" s="83"/>
      <c r="AD15" s="50"/>
      <c r="AE15" s="86"/>
      <c r="AF15" s="22">
        <f t="shared" si="12"/>
        <v>21.69</v>
      </c>
    </row>
    <row r="16" spans="1:32" ht="27" customHeight="1" thickBot="1">
      <c r="A16" s="4">
        <v>14</v>
      </c>
      <c r="B16" s="3" t="s">
        <v>96</v>
      </c>
      <c r="C16" s="57">
        <v>52</v>
      </c>
      <c r="D16" s="44">
        <f t="shared" si="0"/>
        <v>1.56</v>
      </c>
      <c r="E16" s="57">
        <v>65</v>
      </c>
      <c r="F16" s="62">
        <f t="shared" si="1"/>
        <v>1.9500000000000002</v>
      </c>
      <c r="G16" s="57">
        <v>45</v>
      </c>
      <c r="H16" s="47">
        <f t="shared" si="2"/>
        <v>1.35</v>
      </c>
      <c r="I16" s="57">
        <v>30</v>
      </c>
      <c r="J16" s="44">
        <f t="shared" si="3"/>
        <v>0.8999999999999999</v>
      </c>
      <c r="K16" s="39">
        <v>43</v>
      </c>
      <c r="L16" s="36">
        <f t="shared" si="4"/>
        <v>4.7299999999999995</v>
      </c>
      <c r="M16" s="59">
        <v>47</v>
      </c>
      <c r="N16" s="47">
        <f t="shared" si="5"/>
        <v>1.41</v>
      </c>
      <c r="O16" s="57"/>
      <c r="P16" s="44">
        <f t="shared" si="6"/>
        <v>0</v>
      </c>
      <c r="Q16" s="57"/>
      <c r="R16" s="44">
        <f t="shared" si="7"/>
        <v>0</v>
      </c>
      <c r="S16" s="40"/>
      <c r="T16" s="36">
        <f t="shared" si="8"/>
        <v>0</v>
      </c>
      <c r="U16" s="57"/>
      <c r="V16" s="67">
        <f t="shared" si="9"/>
        <v>0</v>
      </c>
      <c r="W16" s="57"/>
      <c r="X16" s="67">
        <f t="shared" si="10"/>
        <v>0</v>
      </c>
      <c r="Y16" s="57"/>
      <c r="Z16" s="67">
        <f t="shared" si="11"/>
        <v>0</v>
      </c>
      <c r="AA16" s="69">
        <v>3</v>
      </c>
      <c r="AB16" s="71">
        <v>2</v>
      </c>
      <c r="AC16" s="83"/>
      <c r="AD16" s="50"/>
      <c r="AE16" s="86"/>
      <c r="AF16" s="22">
        <f t="shared" si="12"/>
        <v>16.9</v>
      </c>
    </row>
    <row r="17" spans="1:32" ht="25.5" customHeight="1" thickBot="1">
      <c r="A17" s="4">
        <v>15</v>
      </c>
      <c r="B17" s="3" t="s">
        <v>97</v>
      </c>
      <c r="C17" s="57">
        <v>78</v>
      </c>
      <c r="D17" s="44">
        <f t="shared" si="0"/>
        <v>2.34</v>
      </c>
      <c r="E17" s="59">
        <v>83</v>
      </c>
      <c r="F17" s="63">
        <f t="shared" si="1"/>
        <v>2.4899999999999998</v>
      </c>
      <c r="G17" s="57">
        <v>87</v>
      </c>
      <c r="H17" s="46">
        <f t="shared" si="2"/>
        <v>2.61</v>
      </c>
      <c r="I17" s="57">
        <v>70</v>
      </c>
      <c r="J17" s="44">
        <f t="shared" si="3"/>
        <v>2.0999999999999996</v>
      </c>
      <c r="K17" s="39">
        <v>87</v>
      </c>
      <c r="L17" s="36">
        <f t="shared" si="4"/>
        <v>9.57</v>
      </c>
      <c r="M17" s="59">
        <v>81</v>
      </c>
      <c r="N17" s="47">
        <f t="shared" si="5"/>
        <v>2.43</v>
      </c>
      <c r="O17" s="57"/>
      <c r="P17" s="44">
        <f t="shared" si="6"/>
        <v>0</v>
      </c>
      <c r="Q17" s="57"/>
      <c r="R17" s="44">
        <f t="shared" si="7"/>
        <v>0</v>
      </c>
      <c r="S17" s="39"/>
      <c r="T17" s="50">
        <f t="shared" si="8"/>
        <v>0</v>
      </c>
      <c r="U17" s="57"/>
      <c r="V17" s="67">
        <f t="shared" si="9"/>
        <v>0</v>
      </c>
      <c r="W17" s="57"/>
      <c r="X17" s="67">
        <f t="shared" si="10"/>
        <v>0</v>
      </c>
      <c r="Y17" s="57"/>
      <c r="Z17" s="67">
        <f t="shared" si="11"/>
        <v>0</v>
      </c>
      <c r="AA17" s="69">
        <v>3</v>
      </c>
      <c r="AB17" s="71">
        <v>2</v>
      </c>
      <c r="AC17" s="83"/>
      <c r="AD17" s="50">
        <v>10</v>
      </c>
      <c r="AE17" s="86"/>
      <c r="AF17" s="22">
        <f t="shared" si="12"/>
        <v>36.54</v>
      </c>
    </row>
    <row r="18" spans="1:32" ht="37.5" customHeight="1" thickBot="1">
      <c r="A18" s="4">
        <v>16</v>
      </c>
      <c r="B18" s="3" t="s">
        <v>98</v>
      </c>
      <c r="C18" s="57">
        <v>40</v>
      </c>
      <c r="D18" s="44">
        <f t="shared" si="0"/>
        <v>1.2000000000000002</v>
      </c>
      <c r="E18" s="59">
        <v>35</v>
      </c>
      <c r="F18" s="47">
        <f t="shared" si="1"/>
        <v>1.0499999999999998</v>
      </c>
      <c r="G18" s="57">
        <v>55</v>
      </c>
      <c r="H18" s="47">
        <f t="shared" si="2"/>
        <v>1.6500000000000001</v>
      </c>
      <c r="I18" s="57">
        <v>25</v>
      </c>
      <c r="J18" s="54">
        <f t="shared" si="3"/>
        <v>0.75</v>
      </c>
      <c r="K18" s="39">
        <v>67</v>
      </c>
      <c r="L18" s="37">
        <f t="shared" si="4"/>
        <v>7.37</v>
      </c>
      <c r="M18" s="59">
        <v>56</v>
      </c>
      <c r="N18" s="66">
        <f t="shared" si="5"/>
        <v>1.6800000000000002</v>
      </c>
      <c r="O18" s="57"/>
      <c r="P18" s="44">
        <f t="shared" si="6"/>
        <v>0</v>
      </c>
      <c r="Q18" s="57"/>
      <c r="R18" s="54">
        <f t="shared" si="7"/>
        <v>0</v>
      </c>
      <c r="S18" s="39"/>
      <c r="T18" s="51">
        <f t="shared" si="8"/>
        <v>0</v>
      </c>
      <c r="U18" s="57"/>
      <c r="V18" s="67">
        <f t="shared" si="9"/>
        <v>0</v>
      </c>
      <c r="W18" s="57"/>
      <c r="X18" s="67">
        <f t="shared" si="10"/>
        <v>0</v>
      </c>
      <c r="Y18" s="57"/>
      <c r="Z18" s="67">
        <f t="shared" si="11"/>
        <v>0</v>
      </c>
      <c r="AA18" s="69">
        <v>3</v>
      </c>
      <c r="AB18" s="71">
        <v>2</v>
      </c>
      <c r="AC18" s="83"/>
      <c r="AD18" s="50">
        <v>10</v>
      </c>
      <c r="AE18" s="86"/>
      <c r="AF18" s="22">
        <f t="shared" si="12"/>
        <v>28.7</v>
      </c>
    </row>
    <row r="19" spans="1:32" ht="36.75" customHeight="1" thickBot="1">
      <c r="A19" s="4">
        <v>17</v>
      </c>
      <c r="B19" s="3" t="s">
        <v>99</v>
      </c>
      <c r="C19" s="57">
        <v>60</v>
      </c>
      <c r="D19" s="54">
        <f t="shared" si="0"/>
        <v>1.7999999999999998</v>
      </c>
      <c r="E19" s="59">
        <v>0</v>
      </c>
      <c r="F19" s="47">
        <f t="shared" si="1"/>
        <v>0</v>
      </c>
      <c r="G19" s="57">
        <v>45</v>
      </c>
      <c r="H19" s="47">
        <f t="shared" si="2"/>
        <v>1.35</v>
      </c>
      <c r="I19" s="57">
        <v>45</v>
      </c>
      <c r="J19" s="44">
        <f t="shared" si="3"/>
        <v>1.35</v>
      </c>
      <c r="K19" s="39">
        <v>33</v>
      </c>
      <c r="L19" s="36">
        <f t="shared" si="4"/>
        <v>3.6300000000000003</v>
      </c>
      <c r="M19" s="57">
        <v>62</v>
      </c>
      <c r="N19" s="63">
        <f t="shared" si="5"/>
        <v>1.8599999999999999</v>
      </c>
      <c r="O19" s="57"/>
      <c r="P19" s="44">
        <f t="shared" si="6"/>
        <v>0</v>
      </c>
      <c r="Q19" s="57"/>
      <c r="R19" s="44">
        <f t="shared" si="7"/>
        <v>0</v>
      </c>
      <c r="S19" s="39"/>
      <c r="T19" s="51">
        <f t="shared" si="8"/>
        <v>0</v>
      </c>
      <c r="U19" s="57"/>
      <c r="V19" s="67">
        <f t="shared" si="9"/>
        <v>0</v>
      </c>
      <c r="W19" s="57"/>
      <c r="X19" s="67">
        <f t="shared" si="10"/>
        <v>0</v>
      </c>
      <c r="Y19" s="57"/>
      <c r="Z19" s="74">
        <f t="shared" si="11"/>
        <v>0</v>
      </c>
      <c r="AA19" s="69"/>
      <c r="AB19" s="71"/>
      <c r="AC19" s="83"/>
      <c r="AD19" s="50"/>
      <c r="AE19" s="86"/>
      <c r="AF19" s="22">
        <f t="shared" si="12"/>
        <v>9.99</v>
      </c>
    </row>
    <row r="20" spans="1:32" ht="24.75" customHeight="1" thickBot="1">
      <c r="A20" s="4">
        <v>18</v>
      </c>
      <c r="B20" s="3" t="s">
        <v>100</v>
      </c>
      <c r="C20" s="57">
        <v>68</v>
      </c>
      <c r="D20" s="44">
        <f t="shared" si="0"/>
        <v>2.04</v>
      </c>
      <c r="E20" s="59">
        <v>30</v>
      </c>
      <c r="F20" s="47">
        <f t="shared" si="1"/>
        <v>0.8999999999999999</v>
      </c>
      <c r="G20" s="57">
        <v>58</v>
      </c>
      <c r="H20" s="47">
        <f t="shared" si="2"/>
        <v>1.7399999999999998</v>
      </c>
      <c r="I20" s="57">
        <v>45</v>
      </c>
      <c r="J20" s="44">
        <f t="shared" si="3"/>
        <v>1.35</v>
      </c>
      <c r="K20" s="40">
        <v>40</v>
      </c>
      <c r="L20" s="36">
        <f t="shared" si="4"/>
        <v>4.4</v>
      </c>
      <c r="M20" s="57">
        <v>59</v>
      </c>
      <c r="N20" s="47">
        <f t="shared" si="5"/>
        <v>1.77</v>
      </c>
      <c r="O20" s="57"/>
      <c r="P20" s="44">
        <f t="shared" si="6"/>
        <v>0</v>
      </c>
      <c r="Q20" s="57"/>
      <c r="R20" s="44">
        <f t="shared" si="7"/>
        <v>0</v>
      </c>
      <c r="S20" s="39"/>
      <c r="T20" s="51">
        <f t="shared" si="8"/>
        <v>0</v>
      </c>
      <c r="U20" s="57"/>
      <c r="V20" s="67">
        <f t="shared" si="9"/>
        <v>0</v>
      </c>
      <c r="W20" s="57"/>
      <c r="X20" s="67">
        <f t="shared" si="10"/>
        <v>0</v>
      </c>
      <c r="Y20" s="57"/>
      <c r="Z20" s="67">
        <f t="shared" si="11"/>
        <v>0</v>
      </c>
      <c r="AA20" s="69"/>
      <c r="AB20" s="71">
        <v>2</v>
      </c>
      <c r="AC20" s="83"/>
      <c r="AD20" s="50"/>
      <c r="AE20" s="86"/>
      <c r="AF20" s="22">
        <f t="shared" si="12"/>
        <v>14.2</v>
      </c>
    </row>
    <row r="21" spans="1:32" ht="34.5" customHeight="1">
      <c r="A21" s="28">
        <v>19</v>
      </c>
      <c r="B21" s="20" t="s">
        <v>101</v>
      </c>
      <c r="C21" s="32">
        <v>62</v>
      </c>
      <c r="D21" s="44">
        <f t="shared" si="0"/>
        <v>1.8599999999999999</v>
      </c>
      <c r="E21" s="60">
        <v>43</v>
      </c>
      <c r="F21" s="47">
        <f t="shared" si="1"/>
        <v>1.29</v>
      </c>
      <c r="G21" s="32">
        <v>61</v>
      </c>
      <c r="H21" s="47">
        <f t="shared" si="2"/>
        <v>1.83</v>
      </c>
      <c r="I21" s="32">
        <v>45</v>
      </c>
      <c r="J21" s="44">
        <f t="shared" si="3"/>
        <v>1.35</v>
      </c>
      <c r="K21" s="40">
        <v>60</v>
      </c>
      <c r="L21" s="36">
        <f t="shared" si="4"/>
        <v>6.6</v>
      </c>
      <c r="M21" s="57">
        <v>59</v>
      </c>
      <c r="N21" s="47">
        <f t="shared" si="5"/>
        <v>1.77</v>
      </c>
      <c r="O21" s="32"/>
      <c r="P21" s="44">
        <f t="shared" si="6"/>
        <v>0</v>
      </c>
      <c r="Q21" s="32"/>
      <c r="R21" s="44">
        <f t="shared" si="7"/>
        <v>0</v>
      </c>
      <c r="S21" s="49"/>
      <c r="T21" s="51">
        <f t="shared" si="8"/>
        <v>0</v>
      </c>
      <c r="U21" s="32"/>
      <c r="V21" s="67">
        <f t="shared" si="9"/>
        <v>0</v>
      </c>
      <c r="W21" s="32"/>
      <c r="X21" s="67">
        <f t="shared" si="10"/>
        <v>0</v>
      </c>
      <c r="Y21" s="32"/>
      <c r="Z21" s="67">
        <f t="shared" si="11"/>
        <v>0</v>
      </c>
      <c r="AA21" s="73"/>
      <c r="AB21" s="72">
        <v>2</v>
      </c>
      <c r="AC21" s="84"/>
      <c r="AD21" s="88"/>
      <c r="AE21" s="87"/>
      <c r="AF21" s="22">
        <f t="shared" si="12"/>
        <v>16.7</v>
      </c>
    </row>
    <row r="22" spans="1:32" ht="18.75">
      <c r="A22" s="16">
        <v>20</v>
      </c>
      <c r="B22" s="33" t="s">
        <v>102</v>
      </c>
      <c r="C22" s="57">
        <v>72</v>
      </c>
      <c r="D22" s="44">
        <f t="shared" si="0"/>
        <v>2.16</v>
      </c>
      <c r="E22" s="59">
        <v>78</v>
      </c>
      <c r="F22" s="47">
        <f t="shared" si="1"/>
        <v>2.34</v>
      </c>
      <c r="G22" s="57">
        <v>68</v>
      </c>
      <c r="H22" s="47">
        <f t="shared" si="2"/>
        <v>2.04</v>
      </c>
      <c r="I22" s="57">
        <v>70</v>
      </c>
      <c r="J22" s="44">
        <f t="shared" si="3"/>
        <v>2.0999999999999996</v>
      </c>
      <c r="K22" s="40">
        <v>57</v>
      </c>
      <c r="L22" s="36">
        <f t="shared" si="4"/>
        <v>6.27</v>
      </c>
      <c r="M22" s="57">
        <v>78</v>
      </c>
      <c r="N22" s="47">
        <f t="shared" si="5"/>
        <v>2.34</v>
      </c>
      <c r="O22" s="57"/>
      <c r="P22" s="44">
        <f t="shared" si="6"/>
        <v>0</v>
      </c>
      <c r="Q22" s="57"/>
      <c r="R22" s="44">
        <f t="shared" si="7"/>
        <v>0</v>
      </c>
      <c r="S22" s="39"/>
      <c r="T22" s="51">
        <f t="shared" si="8"/>
        <v>0</v>
      </c>
      <c r="U22" s="57"/>
      <c r="V22" s="67">
        <f t="shared" si="9"/>
        <v>0</v>
      </c>
      <c r="W22" s="57"/>
      <c r="X22" s="67">
        <f t="shared" si="10"/>
        <v>0</v>
      </c>
      <c r="Y22" s="57"/>
      <c r="Z22" s="67">
        <f t="shared" si="11"/>
        <v>0</v>
      </c>
      <c r="AA22" s="73">
        <v>3</v>
      </c>
      <c r="AB22" s="72"/>
      <c r="AC22" s="84"/>
      <c r="AD22" s="88"/>
      <c r="AE22" s="87"/>
      <c r="AF22" s="22">
        <f t="shared" si="12"/>
        <v>20.25</v>
      </c>
    </row>
    <row r="23" spans="1:32" ht="18.75">
      <c r="A23" s="16">
        <v>21</v>
      </c>
      <c r="B23" s="33" t="s">
        <v>103</v>
      </c>
      <c r="C23" s="57">
        <v>55</v>
      </c>
      <c r="D23" s="44">
        <f t="shared" si="0"/>
        <v>1.6500000000000001</v>
      </c>
      <c r="E23" s="59">
        <v>0</v>
      </c>
      <c r="F23" s="47">
        <f t="shared" si="1"/>
        <v>0</v>
      </c>
      <c r="G23" s="57">
        <v>58</v>
      </c>
      <c r="H23" s="47">
        <f t="shared" si="2"/>
        <v>1.7399999999999998</v>
      </c>
      <c r="I23" s="57">
        <v>30</v>
      </c>
      <c r="J23" s="44">
        <f t="shared" si="3"/>
        <v>0.8999999999999999</v>
      </c>
      <c r="K23" s="40">
        <v>50</v>
      </c>
      <c r="L23" s="36">
        <f t="shared" si="4"/>
        <v>5.5</v>
      </c>
      <c r="M23" s="57">
        <v>53</v>
      </c>
      <c r="N23" s="47">
        <f t="shared" si="5"/>
        <v>1.59</v>
      </c>
      <c r="O23" s="57"/>
      <c r="P23" s="46">
        <f t="shared" si="6"/>
        <v>0</v>
      </c>
      <c r="Q23" s="57"/>
      <c r="R23" s="44">
        <f t="shared" si="7"/>
        <v>0</v>
      </c>
      <c r="S23" s="39"/>
      <c r="T23" s="51">
        <f t="shared" si="8"/>
        <v>0</v>
      </c>
      <c r="U23" s="57"/>
      <c r="V23" s="67">
        <f t="shared" si="9"/>
        <v>0</v>
      </c>
      <c r="W23" s="57"/>
      <c r="X23" s="67">
        <f t="shared" si="10"/>
        <v>0</v>
      </c>
      <c r="Y23" s="57"/>
      <c r="Z23" s="67">
        <f t="shared" si="11"/>
        <v>0</v>
      </c>
      <c r="AA23" s="69"/>
      <c r="AB23" s="72"/>
      <c r="AC23" s="84"/>
      <c r="AD23" s="88"/>
      <c r="AE23" s="87"/>
      <c r="AF23" s="22">
        <f t="shared" si="12"/>
        <v>11.379999999999999</v>
      </c>
    </row>
    <row r="24" spans="1:32" ht="18.75">
      <c r="A24" s="16">
        <v>22</v>
      </c>
      <c r="B24" s="33" t="s">
        <v>104</v>
      </c>
      <c r="C24" s="57">
        <v>75</v>
      </c>
      <c r="D24" s="44">
        <f t="shared" si="0"/>
        <v>2.25</v>
      </c>
      <c r="E24" s="59">
        <v>65</v>
      </c>
      <c r="F24" s="47">
        <f t="shared" si="1"/>
        <v>1.9500000000000002</v>
      </c>
      <c r="G24" s="57">
        <v>81</v>
      </c>
      <c r="H24" s="47">
        <f t="shared" si="2"/>
        <v>2.43</v>
      </c>
      <c r="I24" s="57">
        <v>45</v>
      </c>
      <c r="J24" s="44">
        <f t="shared" si="3"/>
        <v>1.35</v>
      </c>
      <c r="K24" s="40">
        <v>63</v>
      </c>
      <c r="L24" s="36">
        <f t="shared" si="4"/>
        <v>6.93</v>
      </c>
      <c r="M24" s="57">
        <v>66</v>
      </c>
      <c r="N24" s="47">
        <f t="shared" si="5"/>
        <v>1.98</v>
      </c>
      <c r="O24" s="57"/>
      <c r="P24" s="47">
        <f t="shared" si="6"/>
        <v>0</v>
      </c>
      <c r="Q24" s="57"/>
      <c r="R24" s="44">
        <f t="shared" si="7"/>
        <v>0</v>
      </c>
      <c r="S24" s="39"/>
      <c r="T24" s="51">
        <f t="shared" si="8"/>
        <v>0</v>
      </c>
      <c r="U24" s="57"/>
      <c r="V24" s="75">
        <f t="shared" si="9"/>
        <v>0</v>
      </c>
      <c r="W24" s="57"/>
      <c r="X24" s="75">
        <f t="shared" si="10"/>
        <v>0</v>
      </c>
      <c r="Y24" s="57"/>
      <c r="Z24" s="75">
        <f t="shared" si="11"/>
        <v>0</v>
      </c>
      <c r="AA24" s="78">
        <v>3</v>
      </c>
      <c r="AB24" s="80">
        <v>2</v>
      </c>
      <c r="AC24" s="84"/>
      <c r="AD24" s="88"/>
      <c r="AE24" s="87"/>
      <c r="AF24" s="22">
        <f t="shared" si="12"/>
        <v>21.89</v>
      </c>
    </row>
    <row r="25" spans="1:32" ht="37.5">
      <c r="A25" s="16">
        <v>23</v>
      </c>
      <c r="B25" s="33" t="s">
        <v>105</v>
      </c>
      <c r="C25" s="57">
        <v>60</v>
      </c>
      <c r="D25" s="44">
        <f t="shared" si="0"/>
        <v>1.7999999999999998</v>
      </c>
      <c r="E25" s="59">
        <v>52</v>
      </c>
      <c r="F25" s="47">
        <f t="shared" si="1"/>
        <v>1.56</v>
      </c>
      <c r="G25" s="57">
        <v>77</v>
      </c>
      <c r="H25" s="47">
        <f t="shared" si="2"/>
        <v>2.31</v>
      </c>
      <c r="I25" s="57">
        <v>45</v>
      </c>
      <c r="J25" s="44">
        <f t="shared" si="3"/>
        <v>1.35</v>
      </c>
      <c r="K25" s="39">
        <v>53</v>
      </c>
      <c r="L25" s="36">
        <f t="shared" si="4"/>
        <v>5.83</v>
      </c>
      <c r="M25" s="57">
        <v>56</v>
      </c>
      <c r="N25" s="47">
        <f t="shared" si="5"/>
        <v>1.6800000000000002</v>
      </c>
      <c r="O25" s="57"/>
      <c r="P25" s="47">
        <f t="shared" si="6"/>
        <v>0</v>
      </c>
      <c r="Q25" s="57"/>
      <c r="R25" s="44">
        <f t="shared" si="7"/>
        <v>0</v>
      </c>
      <c r="S25" s="39"/>
      <c r="T25" s="51">
        <f t="shared" si="8"/>
        <v>0</v>
      </c>
      <c r="U25" s="57"/>
      <c r="V25" s="76">
        <f t="shared" si="9"/>
        <v>0</v>
      </c>
      <c r="W25" s="57"/>
      <c r="X25" s="76">
        <f t="shared" si="10"/>
        <v>0</v>
      </c>
      <c r="Y25" s="57"/>
      <c r="Z25" s="76">
        <f t="shared" si="11"/>
        <v>0</v>
      </c>
      <c r="AA25" s="78">
        <v>3</v>
      </c>
      <c r="AB25" s="80"/>
      <c r="AC25" s="84"/>
      <c r="AD25" s="88"/>
      <c r="AE25" s="87"/>
      <c r="AF25" s="22">
        <f t="shared" si="12"/>
        <v>17.53</v>
      </c>
    </row>
    <row r="26" spans="1:32" ht="18.75">
      <c r="A26" s="16">
        <v>24</v>
      </c>
      <c r="B26" s="33" t="s">
        <v>106</v>
      </c>
      <c r="C26" s="57">
        <v>55</v>
      </c>
      <c r="D26" s="44">
        <f t="shared" si="0"/>
        <v>1.6500000000000001</v>
      </c>
      <c r="E26" s="59">
        <v>57</v>
      </c>
      <c r="F26" s="47">
        <f t="shared" si="1"/>
        <v>1.71</v>
      </c>
      <c r="G26" s="57">
        <v>35</v>
      </c>
      <c r="H26" s="47">
        <f t="shared" si="2"/>
        <v>1.0499999999999998</v>
      </c>
      <c r="I26" s="57">
        <v>45</v>
      </c>
      <c r="J26" s="44">
        <f t="shared" si="3"/>
        <v>1.35</v>
      </c>
      <c r="K26" s="39">
        <v>57</v>
      </c>
      <c r="L26" s="36">
        <f t="shared" si="4"/>
        <v>6.27</v>
      </c>
      <c r="M26" s="57">
        <v>50</v>
      </c>
      <c r="N26" s="47">
        <f t="shared" si="5"/>
        <v>1.5</v>
      </c>
      <c r="O26" s="57"/>
      <c r="P26" s="47">
        <f t="shared" si="6"/>
        <v>0</v>
      </c>
      <c r="Q26" s="57"/>
      <c r="R26" s="44">
        <f t="shared" si="7"/>
        <v>0</v>
      </c>
      <c r="S26" s="39"/>
      <c r="T26" s="51">
        <f t="shared" si="8"/>
        <v>0</v>
      </c>
      <c r="U26" s="57"/>
      <c r="V26" s="76">
        <f t="shared" si="9"/>
        <v>0</v>
      </c>
      <c r="W26" s="57"/>
      <c r="X26" s="76">
        <f t="shared" si="10"/>
        <v>0</v>
      </c>
      <c r="Y26" s="57"/>
      <c r="Z26" s="76">
        <f t="shared" si="11"/>
        <v>0</v>
      </c>
      <c r="AA26" s="78">
        <v>2</v>
      </c>
      <c r="AB26" s="80"/>
      <c r="AC26" s="84"/>
      <c r="AD26" s="88"/>
      <c r="AE26" s="87"/>
      <c r="AF26" s="22">
        <f t="shared" si="12"/>
        <v>15.53</v>
      </c>
    </row>
    <row r="27" spans="1:32" ht="37.5">
      <c r="A27" s="16">
        <v>25</v>
      </c>
      <c r="B27" s="33" t="s">
        <v>107</v>
      </c>
      <c r="C27" s="57">
        <v>58</v>
      </c>
      <c r="D27" s="44">
        <f t="shared" si="0"/>
        <v>1.7399999999999998</v>
      </c>
      <c r="E27" s="59">
        <v>48</v>
      </c>
      <c r="F27" s="47">
        <f t="shared" si="1"/>
        <v>1.44</v>
      </c>
      <c r="G27" s="57">
        <v>48</v>
      </c>
      <c r="H27" s="47">
        <f t="shared" si="2"/>
        <v>1.44</v>
      </c>
      <c r="I27" s="57">
        <v>50</v>
      </c>
      <c r="J27" s="44">
        <f t="shared" si="3"/>
        <v>1.5</v>
      </c>
      <c r="K27" s="39">
        <v>47</v>
      </c>
      <c r="L27" s="36">
        <f t="shared" si="4"/>
        <v>5.17</v>
      </c>
      <c r="M27" s="57">
        <v>53</v>
      </c>
      <c r="N27" s="47">
        <f t="shared" si="5"/>
        <v>1.59</v>
      </c>
      <c r="O27" s="57"/>
      <c r="P27" s="47">
        <f t="shared" si="6"/>
        <v>0</v>
      </c>
      <c r="Q27" s="57"/>
      <c r="R27" s="44">
        <f t="shared" si="7"/>
        <v>0</v>
      </c>
      <c r="S27" s="39"/>
      <c r="T27" s="51">
        <f t="shared" si="8"/>
        <v>0</v>
      </c>
      <c r="U27" s="57"/>
      <c r="V27" s="76">
        <f t="shared" si="9"/>
        <v>0</v>
      </c>
      <c r="W27" s="57"/>
      <c r="X27" s="76">
        <f t="shared" si="10"/>
        <v>0</v>
      </c>
      <c r="Y27" s="57"/>
      <c r="Z27" s="76">
        <f t="shared" si="11"/>
        <v>0</v>
      </c>
      <c r="AA27" s="78">
        <v>3</v>
      </c>
      <c r="AB27" s="80">
        <v>2</v>
      </c>
      <c r="AC27" s="84"/>
      <c r="AD27" s="88"/>
      <c r="AE27" s="87"/>
      <c r="AF27" s="22">
        <f t="shared" si="12"/>
        <v>17.88</v>
      </c>
    </row>
    <row r="28" spans="1:32" ht="37.5">
      <c r="A28" s="16">
        <v>26</v>
      </c>
      <c r="B28" s="33" t="s">
        <v>108</v>
      </c>
      <c r="C28" s="57">
        <v>0</v>
      </c>
      <c r="D28" s="44">
        <f t="shared" si="0"/>
        <v>0</v>
      </c>
      <c r="E28" s="59">
        <v>43</v>
      </c>
      <c r="F28" s="47">
        <f t="shared" si="1"/>
        <v>1.29</v>
      </c>
      <c r="G28" s="57">
        <v>29</v>
      </c>
      <c r="H28" s="47">
        <f t="shared" si="2"/>
        <v>0.8699999999999999</v>
      </c>
      <c r="I28" s="57">
        <v>0</v>
      </c>
      <c r="J28" s="44">
        <f t="shared" si="3"/>
        <v>0</v>
      </c>
      <c r="K28" s="39">
        <v>43</v>
      </c>
      <c r="L28" s="36">
        <f t="shared" si="4"/>
        <v>4.7299999999999995</v>
      </c>
      <c r="M28" s="57">
        <v>56</v>
      </c>
      <c r="N28" s="47">
        <f t="shared" si="5"/>
        <v>1.6800000000000002</v>
      </c>
      <c r="O28" s="57"/>
      <c r="P28" s="47">
        <f t="shared" si="6"/>
        <v>0</v>
      </c>
      <c r="Q28" s="57"/>
      <c r="R28" s="44">
        <f t="shared" si="7"/>
        <v>0</v>
      </c>
      <c r="S28" s="39"/>
      <c r="T28" s="51">
        <f t="shared" si="8"/>
        <v>0</v>
      </c>
      <c r="U28" s="57"/>
      <c r="V28" s="76">
        <f t="shared" si="9"/>
        <v>0</v>
      </c>
      <c r="W28" s="57"/>
      <c r="X28" s="76">
        <f t="shared" si="10"/>
        <v>0</v>
      </c>
      <c r="Y28" s="57"/>
      <c r="Z28" s="76">
        <f t="shared" si="11"/>
        <v>0</v>
      </c>
      <c r="AA28" s="78">
        <v>3</v>
      </c>
      <c r="AB28" s="80"/>
      <c r="AC28" s="84"/>
      <c r="AD28" s="88"/>
      <c r="AE28" s="87"/>
      <c r="AF28" s="22">
        <f t="shared" si="12"/>
        <v>11.57</v>
      </c>
    </row>
    <row r="29" spans="1:32" ht="37.5">
      <c r="A29" s="16">
        <v>27</v>
      </c>
      <c r="B29" s="33" t="s">
        <v>109</v>
      </c>
      <c r="C29" s="57">
        <v>58</v>
      </c>
      <c r="D29" s="44">
        <f t="shared" si="0"/>
        <v>1.7399999999999998</v>
      </c>
      <c r="E29" s="59">
        <v>52</v>
      </c>
      <c r="F29" s="47">
        <f t="shared" si="1"/>
        <v>1.56</v>
      </c>
      <c r="G29" s="57">
        <v>68</v>
      </c>
      <c r="H29" s="47">
        <f t="shared" si="2"/>
        <v>2.04</v>
      </c>
      <c r="I29" s="57">
        <v>45</v>
      </c>
      <c r="J29" s="44">
        <f t="shared" si="3"/>
        <v>1.35</v>
      </c>
      <c r="K29" s="39">
        <v>57</v>
      </c>
      <c r="L29" s="36">
        <f t="shared" si="4"/>
        <v>6.27</v>
      </c>
      <c r="M29" s="57">
        <v>47</v>
      </c>
      <c r="N29" s="47">
        <f t="shared" si="5"/>
        <v>1.41</v>
      </c>
      <c r="O29" s="57"/>
      <c r="P29" s="47">
        <f t="shared" si="6"/>
        <v>0</v>
      </c>
      <c r="Q29" s="57"/>
      <c r="R29" s="44">
        <f t="shared" si="7"/>
        <v>0</v>
      </c>
      <c r="S29" s="39"/>
      <c r="T29" s="51">
        <f t="shared" si="8"/>
        <v>0</v>
      </c>
      <c r="U29" s="57"/>
      <c r="V29" s="76">
        <f t="shared" si="9"/>
        <v>0</v>
      </c>
      <c r="W29" s="57"/>
      <c r="X29" s="76">
        <f t="shared" si="10"/>
        <v>0</v>
      </c>
      <c r="Y29" s="57"/>
      <c r="Z29" s="76">
        <f t="shared" si="11"/>
        <v>0</v>
      </c>
      <c r="AA29" s="78">
        <v>3</v>
      </c>
      <c r="AB29" s="80"/>
      <c r="AC29" s="84"/>
      <c r="AD29" s="88"/>
      <c r="AE29" s="87"/>
      <c r="AF29" s="22">
        <f t="shared" si="12"/>
        <v>17.369999999999997</v>
      </c>
    </row>
    <row r="30" spans="1:32" ht="18.75">
      <c r="A30" s="16">
        <v>28</v>
      </c>
      <c r="B30" s="33" t="s">
        <v>110</v>
      </c>
      <c r="C30" s="57">
        <v>52</v>
      </c>
      <c r="D30" s="54">
        <f t="shared" si="0"/>
        <v>1.56</v>
      </c>
      <c r="E30" s="59">
        <v>39</v>
      </c>
      <c r="F30" s="47">
        <f t="shared" si="1"/>
        <v>1.17</v>
      </c>
      <c r="G30" s="57">
        <v>61</v>
      </c>
      <c r="H30" s="47">
        <f t="shared" si="2"/>
        <v>1.83</v>
      </c>
      <c r="I30" s="57">
        <v>40</v>
      </c>
      <c r="J30" s="44">
        <f t="shared" si="3"/>
        <v>1.2000000000000002</v>
      </c>
      <c r="K30" s="39">
        <v>43</v>
      </c>
      <c r="L30" s="36">
        <f t="shared" si="4"/>
        <v>4.7299999999999995</v>
      </c>
      <c r="M30" s="57">
        <v>53</v>
      </c>
      <c r="N30" s="47">
        <f t="shared" si="5"/>
        <v>1.59</v>
      </c>
      <c r="O30" s="57"/>
      <c r="P30" s="47">
        <f t="shared" si="6"/>
        <v>0</v>
      </c>
      <c r="Q30" s="57"/>
      <c r="R30" s="44">
        <f t="shared" si="7"/>
        <v>0</v>
      </c>
      <c r="S30" s="39"/>
      <c r="T30" s="51">
        <f t="shared" si="8"/>
        <v>0</v>
      </c>
      <c r="U30" s="57"/>
      <c r="V30" s="76">
        <f t="shared" si="9"/>
        <v>0</v>
      </c>
      <c r="W30" s="57"/>
      <c r="X30" s="76">
        <f t="shared" si="10"/>
        <v>0</v>
      </c>
      <c r="Y30" s="57"/>
      <c r="Z30" s="76">
        <f t="shared" si="11"/>
        <v>0</v>
      </c>
      <c r="AA30" s="78"/>
      <c r="AB30" s="80">
        <v>2</v>
      </c>
      <c r="AC30" s="84"/>
      <c r="AD30" s="88"/>
      <c r="AE30" s="87"/>
      <c r="AF30" s="22">
        <f t="shared" si="12"/>
        <v>14.080000000000002</v>
      </c>
    </row>
    <row r="31" spans="1:32" ht="19.5" thickBot="1">
      <c r="A31" s="25">
        <v>29</v>
      </c>
      <c r="B31" s="34" t="s">
        <v>111</v>
      </c>
      <c r="C31" s="42">
        <v>75</v>
      </c>
      <c r="D31" s="58">
        <f t="shared" si="0"/>
        <v>2.25</v>
      </c>
      <c r="E31" s="61">
        <v>0</v>
      </c>
      <c r="F31" s="48">
        <f t="shared" si="1"/>
        <v>0</v>
      </c>
      <c r="G31" s="42">
        <v>58</v>
      </c>
      <c r="H31" s="48">
        <f t="shared" si="2"/>
        <v>1.7399999999999998</v>
      </c>
      <c r="I31" s="42">
        <v>40</v>
      </c>
      <c r="J31" s="58">
        <f>I31/100*3</f>
        <v>1.2000000000000002</v>
      </c>
      <c r="K31" s="41">
        <v>53</v>
      </c>
      <c r="L31" s="38">
        <f t="shared" si="4"/>
        <v>5.83</v>
      </c>
      <c r="M31" s="42">
        <v>56</v>
      </c>
      <c r="N31" s="48">
        <f t="shared" si="5"/>
        <v>1.6800000000000002</v>
      </c>
      <c r="O31" s="42"/>
      <c r="P31" s="48">
        <f t="shared" si="6"/>
        <v>0</v>
      </c>
      <c r="Q31" s="42"/>
      <c r="R31" s="58">
        <f t="shared" si="7"/>
        <v>0</v>
      </c>
      <c r="S31" s="41"/>
      <c r="T31" s="52">
        <f t="shared" si="8"/>
        <v>0</v>
      </c>
      <c r="U31" s="42"/>
      <c r="V31" s="77">
        <f t="shared" si="9"/>
        <v>0</v>
      </c>
      <c r="W31" s="42"/>
      <c r="X31" s="77">
        <f t="shared" si="10"/>
        <v>0</v>
      </c>
      <c r="Y31" s="42"/>
      <c r="Z31" s="77">
        <f t="shared" si="11"/>
        <v>0</v>
      </c>
      <c r="AA31" s="79"/>
      <c r="AB31" s="81">
        <v>2</v>
      </c>
      <c r="AC31" s="89"/>
      <c r="AD31" s="52"/>
      <c r="AE31" s="90"/>
      <c r="AF31" s="6">
        <f t="shared" si="12"/>
        <v>14.7</v>
      </c>
    </row>
  </sheetData>
  <mergeCells count="19">
    <mergeCell ref="AA1:AB1"/>
    <mergeCell ref="AC1:AC2"/>
    <mergeCell ref="AF1:AF2"/>
    <mergeCell ref="AD1:AD2"/>
    <mergeCell ref="AE1:AE2"/>
    <mergeCell ref="Q1:R1"/>
    <mergeCell ref="U1:V1"/>
    <mergeCell ref="W1:X1"/>
    <mergeCell ref="Y1:Z1"/>
    <mergeCell ref="S1:T1"/>
    <mergeCell ref="G1:H1"/>
    <mergeCell ref="I1:J1"/>
    <mergeCell ref="M1:N1"/>
    <mergeCell ref="O1:P1"/>
    <mergeCell ref="K1:L1"/>
    <mergeCell ref="A1:A2"/>
    <mergeCell ref="B1:B2"/>
    <mergeCell ref="C1:D1"/>
    <mergeCell ref="E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ekf9</cp:lastModifiedBy>
  <dcterms:created xsi:type="dcterms:W3CDTF">1996-10-08T23:32:33Z</dcterms:created>
  <dcterms:modified xsi:type="dcterms:W3CDTF">2013-11-21T09:25:52Z</dcterms:modified>
  <cp:category/>
  <cp:version/>
  <cp:contentType/>
  <cp:contentStatus/>
</cp:coreProperties>
</file>